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/>
  <xr:revisionPtr revIDLastSave="0" documentId="8_{37542B6F-FCD1-40FB-8D13-AE061042E9F4}" xr6:coauthVersionLast="31" xr6:coauthVersionMax="31" xr10:uidLastSave="{00000000-0000-0000-0000-000000000000}"/>
  <bookViews>
    <workbookView xWindow="0" yWindow="0" windowWidth="22260" windowHeight="12645" xr2:uid="{00000000-000D-0000-FFFF-FFFF00000000}"/>
  </bookViews>
  <sheets>
    <sheet name="Übersicht" sheetId="9" r:id="rId1"/>
    <sheet name="Auswertung" sheetId="10" r:id="rId2"/>
    <sheet name="Belegliste" sheetId="4" r:id="rId3"/>
    <sheet name="Eingaben" sheetId="11" r:id="rId4"/>
  </sheets>
  <definedNames>
    <definedName name="_xlnm._FilterDatabase" localSheetId="2" hidden="1">Belegliste!$A$1:$D$61</definedName>
    <definedName name="_xlnm.Print_Area" localSheetId="1">Auswertung!$B$3:$P$22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9" l="1"/>
  <c r="B5" i="9" l="1"/>
  <c r="C4" i="9"/>
  <c r="B4" i="9" s="1"/>
  <c r="C5" i="9"/>
  <c r="C6" i="9"/>
  <c r="B6" i="9" s="1"/>
  <c r="C7" i="9"/>
  <c r="B7" i="9" s="1"/>
  <c r="C8" i="9"/>
  <c r="B8" i="9" s="1"/>
  <c r="C9" i="9"/>
  <c r="B9" i="9" s="1"/>
  <c r="B13" i="9"/>
  <c r="C14" i="9"/>
  <c r="B14" i="9" s="1"/>
  <c r="C15" i="9"/>
  <c r="B15" i="9" s="1"/>
  <c r="C16" i="9"/>
  <c r="B16" i="9" s="1"/>
  <c r="C17" i="9"/>
  <c r="B17" i="9" s="1"/>
  <c r="C18" i="9"/>
  <c r="B18" i="9" s="1"/>
  <c r="C19" i="9"/>
  <c r="B19" i="9" s="1"/>
  <c r="C20" i="9"/>
  <c r="B20" i="9" s="1"/>
  <c r="C21" i="9"/>
  <c r="C22" i="9"/>
  <c r="B22" i="9" s="1"/>
  <c r="C23" i="9"/>
  <c r="B23" i="9" s="1"/>
  <c r="C24" i="9"/>
  <c r="B24" i="9" s="1"/>
  <c r="C25" i="9"/>
  <c r="B25" i="9" s="1"/>
  <c r="D28" i="9"/>
  <c r="E4" i="11" s="1"/>
  <c r="B21" i="9" l="1"/>
  <c r="D12" i="9"/>
  <c r="D3" i="9" s="1"/>
  <c r="D8" i="9"/>
  <c r="E28" i="9"/>
  <c r="E5" i="11" s="1"/>
  <c r="D13" i="9"/>
  <c r="E8" i="9" l="1"/>
  <c r="F28" i="9"/>
  <c r="E6" i="11" s="1"/>
  <c r="E6" i="9"/>
  <c r="E12" i="9"/>
  <c r="E3" i="9" s="1"/>
  <c r="E13" i="9"/>
  <c r="D5" i="9"/>
  <c r="D6" i="9"/>
  <c r="D7" i="9"/>
  <c r="D9" i="9"/>
  <c r="D4" i="9"/>
  <c r="D20" i="9"/>
  <c r="D14" i="9"/>
  <c r="D15" i="9"/>
  <c r="D16" i="9"/>
  <c r="D17" i="9"/>
  <c r="D18" i="9"/>
  <c r="D19" i="9"/>
  <c r="D21" i="9"/>
  <c r="D22" i="9"/>
  <c r="D23" i="9"/>
  <c r="D24" i="9" l="1"/>
  <c r="D25" i="9"/>
  <c r="F8" i="9"/>
  <c r="E24" i="9"/>
  <c r="E19" i="9"/>
  <c r="E21" i="9"/>
  <c r="E15" i="9"/>
  <c r="E17" i="9"/>
  <c r="E20" i="9"/>
  <c r="E22" i="9"/>
  <c r="E7" i="9"/>
  <c r="D10" i="9"/>
  <c r="D29" i="9" s="1"/>
  <c r="E4" i="9"/>
  <c r="E16" i="9"/>
  <c r="E18" i="9"/>
  <c r="E23" i="9"/>
  <c r="E25" i="9"/>
  <c r="E5" i="9"/>
  <c r="E9" i="9"/>
  <c r="E14" i="9"/>
  <c r="G28" i="9"/>
  <c r="E7" i="11" s="1"/>
  <c r="F4" i="9"/>
  <c r="F9" i="9"/>
  <c r="F7" i="9"/>
  <c r="F15" i="9"/>
  <c r="F19" i="9"/>
  <c r="F23" i="9"/>
  <c r="F13" i="9"/>
  <c r="F17" i="9"/>
  <c r="F21" i="9"/>
  <c r="F25" i="9"/>
  <c r="F6" i="9"/>
  <c r="F14" i="9"/>
  <c r="F18" i="9"/>
  <c r="F22" i="9"/>
  <c r="F12" i="9"/>
  <c r="F3" i="9" s="1"/>
  <c r="F5" i="9"/>
  <c r="F16" i="9"/>
  <c r="F20" i="9"/>
  <c r="F24" i="9"/>
  <c r="G8" i="9" l="1"/>
  <c r="D26" i="9"/>
  <c r="D30" i="9" s="1"/>
  <c r="D31" i="9" s="1"/>
  <c r="D32" i="9" s="1"/>
  <c r="E26" i="9"/>
  <c r="E30" i="9" s="1"/>
  <c r="E10" i="9"/>
  <c r="E29" i="9" s="1"/>
  <c r="F10" i="9"/>
  <c r="F29" i="9" s="1"/>
  <c r="H28" i="9"/>
  <c r="E8" i="11" s="1"/>
  <c r="G5" i="9"/>
  <c r="G4" i="9"/>
  <c r="G9" i="9"/>
  <c r="G16" i="9"/>
  <c r="G20" i="9"/>
  <c r="G24" i="9"/>
  <c r="G14" i="9"/>
  <c r="G18" i="9"/>
  <c r="G22" i="9"/>
  <c r="G7" i="9"/>
  <c r="G15" i="9"/>
  <c r="G19" i="9"/>
  <c r="G23" i="9"/>
  <c r="G6" i="9"/>
  <c r="G17" i="9"/>
  <c r="G21" i="9"/>
  <c r="G25" i="9"/>
  <c r="G12" i="9"/>
  <c r="G3" i="9" s="1"/>
  <c r="G13" i="9"/>
  <c r="F26" i="9"/>
  <c r="F30" i="9" s="1"/>
  <c r="H8" i="9" l="1"/>
  <c r="E31" i="9"/>
  <c r="E32" i="9" s="1"/>
  <c r="F31" i="9"/>
  <c r="F32" i="9" s="1"/>
  <c r="I28" i="9"/>
  <c r="E9" i="11" s="1"/>
  <c r="H23" i="9"/>
  <c r="H6" i="9"/>
  <c r="H5" i="9"/>
  <c r="H13" i="9"/>
  <c r="H17" i="9"/>
  <c r="H21" i="9"/>
  <c r="H25" i="9"/>
  <c r="H19" i="9"/>
  <c r="H4" i="9"/>
  <c r="H9" i="9"/>
  <c r="H16" i="9"/>
  <c r="H20" i="9"/>
  <c r="H24" i="9"/>
  <c r="H7" i="9"/>
  <c r="H15" i="9"/>
  <c r="H14" i="9"/>
  <c r="H18" i="9"/>
  <c r="H22" i="9"/>
  <c r="H12" i="9"/>
  <c r="H3" i="9" s="1"/>
  <c r="G26" i="9"/>
  <c r="G30" i="9" s="1"/>
  <c r="G10" i="9"/>
  <c r="G29" i="9" s="1"/>
  <c r="I8" i="9" l="1"/>
  <c r="G31" i="9"/>
  <c r="G32" i="9" s="1"/>
  <c r="H10" i="9"/>
  <c r="H29" i="9" s="1"/>
  <c r="H26" i="9"/>
  <c r="H30" i="9" s="1"/>
  <c r="J28" i="9"/>
  <c r="E10" i="11" s="1"/>
  <c r="I7" i="9"/>
  <c r="I6" i="9"/>
  <c r="I14" i="9"/>
  <c r="I18" i="9"/>
  <c r="I22" i="9"/>
  <c r="I12" i="9"/>
  <c r="I3" i="9" s="1"/>
  <c r="I4" i="9"/>
  <c r="I20" i="9"/>
  <c r="I5" i="9"/>
  <c r="I13" i="9"/>
  <c r="I17" i="9"/>
  <c r="I21" i="9"/>
  <c r="I25" i="9"/>
  <c r="I9" i="9"/>
  <c r="I16" i="9"/>
  <c r="I24" i="9"/>
  <c r="I15" i="9"/>
  <c r="I19" i="9"/>
  <c r="I23" i="9"/>
  <c r="J21" i="9" l="1"/>
  <c r="J8" i="9"/>
  <c r="H31" i="9"/>
  <c r="H32" i="9" s="1"/>
  <c r="K28" i="9"/>
  <c r="E11" i="11" s="1"/>
  <c r="J4" i="9"/>
  <c r="J9" i="9"/>
  <c r="J7" i="9"/>
  <c r="J15" i="9"/>
  <c r="J19" i="9"/>
  <c r="J23" i="9"/>
  <c r="J5" i="9"/>
  <c r="J6" i="9"/>
  <c r="J14" i="9"/>
  <c r="J18" i="9"/>
  <c r="J22" i="9"/>
  <c r="J12" i="9"/>
  <c r="J3" i="9" s="1"/>
  <c r="J13" i="9"/>
  <c r="J17" i="9"/>
  <c r="J25" i="9"/>
  <c r="J16" i="9"/>
  <c r="J20" i="9"/>
  <c r="J24" i="9"/>
  <c r="I10" i="9"/>
  <c r="I29" i="9" s="1"/>
  <c r="I26" i="9"/>
  <c r="I30" i="9" s="1"/>
  <c r="K13" i="9" l="1"/>
  <c r="K8" i="9"/>
  <c r="I31" i="9"/>
  <c r="I32" i="9" s="1"/>
  <c r="J26" i="9"/>
  <c r="J30" i="9" s="1"/>
  <c r="J10" i="9"/>
  <c r="J29" i="9" s="1"/>
  <c r="L28" i="9"/>
  <c r="E12" i="11" s="1"/>
  <c r="K4" i="9"/>
  <c r="K17" i="9"/>
  <c r="K21" i="9"/>
  <c r="K25" i="9"/>
  <c r="K7" i="9"/>
  <c r="K6" i="9"/>
  <c r="K14" i="9"/>
  <c r="K18" i="9"/>
  <c r="K22" i="9"/>
  <c r="K5" i="9"/>
  <c r="K24" i="9"/>
  <c r="K12" i="9"/>
  <c r="K3" i="9" s="1"/>
  <c r="K9" i="9"/>
  <c r="K20" i="9"/>
  <c r="K15" i="9"/>
  <c r="K23" i="9"/>
  <c r="K16" i="9"/>
  <c r="K19" i="9"/>
  <c r="J31" i="9" l="1"/>
  <c r="J32" i="9" s="1"/>
  <c r="L8" i="9"/>
  <c r="L7" i="9"/>
  <c r="L6" i="9"/>
  <c r="K10" i="9"/>
  <c r="K29" i="9" s="1"/>
  <c r="M28" i="9"/>
  <c r="E13" i="11" s="1"/>
  <c r="L21" i="9"/>
  <c r="L4" i="9"/>
  <c r="L9" i="9"/>
  <c r="L5" i="9"/>
  <c r="L15" i="9"/>
  <c r="L19" i="9"/>
  <c r="L24" i="9"/>
  <c r="L13" i="9"/>
  <c r="L16" i="9"/>
  <c r="L20" i="9"/>
  <c r="L25" i="9"/>
  <c r="L17" i="9"/>
  <c r="L22" i="9"/>
  <c r="L14" i="9"/>
  <c r="L12" i="9"/>
  <c r="L3" i="9" s="1"/>
  <c r="L23" i="9"/>
  <c r="L18" i="9"/>
  <c r="K26" i="9"/>
  <c r="K30" i="9" s="1"/>
  <c r="M8" i="9" l="1"/>
  <c r="K31" i="9"/>
  <c r="K32" i="9" s="1"/>
  <c r="L10" i="9"/>
  <c r="L29" i="9" s="1"/>
  <c r="N28" i="9"/>
  <c r="E14" i="11" s="1"/>
  <c r="M16" i="9"/>
  <c r="M4" i="9"/>
  <c r="M14" i="9"/>
  <c r="M18" i="9"/>
  <c r="M22" i="9"/>
  <c r="M12" i="9"/>
  <c r="M3" i="9" s="1"/>
  <c r="M9" i="9"/>
  <c r="M7" i="9"/>
  <c r="M6" i="9"/>
  <c r="M5" i="9"/>
  <c r="M15" i="9"/>
  <c r="M19" i="9"/>
  <c r="M24" i="9"/>
  <c r="M23" i="9"/>
  <c r="M20" i="9"/>
  <c r="M21" i="9"/>
  <c r="M25" i="9"/>
  <c r="M13" i="9"/>
  <c r="M17" i="9"/>
  <c r="L26" i="9"/>
  <c r="L30" i="9" s="1"/>
  <c r="N8" i="9" l="1"/>
  <c r="L31" i="9"/>
  <c r="L32" i="9" s="1"/>
  <c r="M26" i="9"/>
  <c r="M30" i="9" s="1"/>
  <c r="M10" i="9"/>
  <c r="M29" i="9" s="1"/>
  <c r="O28" i="9"/>
  <c r="E15" i="11" s="1"/>
  <c r="N16" i="9"/>
  <c r="N14" i="9"/>
  <c r="N18" i="9"/>
  <c r="N22" i="9"/>
  <c r="N7" i="9"/>
  <c r="N5" i="9"/>
  <c r="N24" i="9"/>
  <c r="N4" i="9"/>
  <c r="N15" i="9"/>
  <c r="N19" i="9"/>
  <c r="N23" i="9"/>
  <c r="N12" i="9"/>
  <c r="N3" i="9" s="1"/>
  <c r="N9" i="9"/>
  <c r="N6" i="9"/>
  <c r="N20" i="9"/>
  <c r="N17" i="9"/>
  <c r="N21" i="9"/>
  <c r="N25" i="9"/>
  <c r="N13" i="9"/>
  <c r="O8" i="9" l="1"/>
  <c r="Q8" i="9" s="1"/>
  <c r="R8" i="9" s="1"/>
  <c r="M31" i="9"/>
  <c r="M32" i="9" s="1"/>
  <c r="N10" i="9"/>
  <c r="N29" i="9" s="1"/>
  <c r="O9" i="9"/>
  <c r="Q9" i="9" s="1"/>
  <c r="O7" i="9"/>
  <c r="Q7" i="9" s="1"/>
  <c r="O14" i="9"/>
  <c r="Q14" i="9" s="1"/>
  <c r="O18" i="9"/>
  <c r="Q18" i="9" s="1"/>
  <c r="O22" i="9"/>
  <c r="Q22" i="9" s="1"/>
  <c r="O25" i="9"/>
  <c r="Q25" i="9" s="1"/>
  <c r="O16" i="9"/>
  <c r="Q16" i="9" s="1"/>
  <c r="O24" i="9"/>
  <c r="Q24" i="9" s="1"/>
  <c r="O15" i="9"/>
  <c r="Q15" i="9" s="1"/>
  <c r="O19" i="9"/>
  <c r="Q19" i="9" s="1"/>
  <c r="O23" i="9"/>
  <c r="Q23" i="9" s="1"/>
  <c r="O4" i="9"/>
  <c r="O20" i="9"/>
  <c r="Q20" i="9" s="1"/>
  <c r="O13" i="9"/>
  <c r="O6" i="9"/>
  <c r="Q6" i="9" s="1"/>
  <c r="O17" i="9"/>
  <c r="Q17" i="9" s="1"/>
  <c r="O5" i="9"/>
  <c r="Q5" i="9" s="1"/>
  <c r="O21" i="9"/>
  <c r="Q21" i="9" s="1"/>
  <c r="O12" i="9"/>
  <c r="O3" i="9" s="1"/>
  <c r="N26" i="9"/>
  <c r="N30" i="9" s="1"/>
  <c r="N31" i="9" l="1"/>
  <c r="N32" i="9" s="1"/>
  <c r="O10" i="9"/>
  <c r="R15" i="9"/>
  <c r="R22" i="9"/>
  <c r="R9" i="9"/>
  <c r="R17" i="9"/>
  <c r="Q4" i="9"/>
  <c r="R24" i="9"/>
  <c r="R18" i="9"/>
  <c r="R20" i="9"/>
  <c r="R23" i="9"/>
  <c r="R14" i="9"/>
  <c r="R5" i="9"/>
  <c r="R6" i="9"/>
  <c r="R16" i="9"/>
  <c r="R21" i="9"/>
  <c r="O26" i="9"/>
  <c r="Q13" i="9"/>
  <c r="R19" i="9"/>
  <c r="R25" i="9"/>
  <c r="R7" i="9"/>
  <c r="Q26" i="9" l="1"/>
  <c r="R26" i="9" s="1"/>
  <c r="O30" i="9"/>
  <c r="Q30" i="9" s="1"/>
  <c r="R30" i="9" s="1"/>
  <c r="Q10" i="9"/>
  <c r="R10" i="9" s="1"/>
  <c r="O29" i="9"/>
  <c r="Q29" i="9" s="1"/>
  <c r="R29" i="9" s="1"/>
  <c r="R13" i="9"/>
  <c r="R4" i="9"/>
  <c r="O31" i="9" l="1"/>
  <c r="O32" i="9" s="1"/>
  <c r="Q31" i="9" l="1"/>
  <c r="R31" i="9" s="1"/>
</calcChain>
</file>

<file path=xl/sharedStrings.xml><?xml version="1.0" encoding="utf-8"?>
<sst xmlns="http://schemas.openxmlformats.org/spreadsheetml/2006/main" count="50" uniqueCount="42">
  <si>
    <t>Gesamteinnahmen</t>
  </si>
  <si>
    <t>Gesamtausgaben</t>
  </si>
  <si>
    <t>Saldo</t>
  </si>
  <si>
    <t>Wohnen</t>
  </si>
  <si>
    <t>Einnahmen</t>
  </si>
  <si>
    <t>Freizeit</t>
  </si>
  <si>
    <t>Ausgaben</t>
  </si>
  <si>
    <t>Krankenkasse</t>
  </si>
  <si>
    <t>Sonstiges</t>
  </si>
  <si>
    <t>Durchschnitt</t>
  </si>
  <si>
    <t>Summe</t>
  </si>
  <si>
    <t>Verkauf</t>
  </si>
  <si>
    <t>Kategorie</t>
  </si>
  <si>
    <t>Mobilität</t>
  </si>
  <si>
    <t>Steuern, Gebühren</t>
  </si>
  <si>
    <t>Bildung</t>
  </si>
  <si>
    <t>Datum</t>
  </si>
  <si>
    <t>Betrag</t>
  </si>
  <si>
    <t>Gesamteinnahmen pro Monat</t>
  </si>
  <si>
    <t>Gesamtausgaben pro Monat</t>
  </si>
  <si>
    <t>Sparquote</t>
  </si>
  <si>
    <t>Titel / Beschreibung</t>
  </si>
  <si>
    <t>Soll-Sparquote</t>
  </si>
  <si>
    <t>Monat</t>
  </si>
  <si>
    <t>Startdatum:</t>
  </si>
  <si>
    <t>Gesamtübersicht</t>
  </si>
  <si>
    <t>Dividenden, Zinsen</t>
  </si>
  <si>
    <t>Nettolohn</t>
  </si>
  <si>
    <t>Mieteinnahmen</t>
  </si>
  <si>
    <t>Rückerstattungen</t>
  </si>
  <si>
    <t>Kommunikation</t>
  </si>
  <si>
    <t>Körper &amp; Gesundheit</t>
  </si>
  <si>
    <t>Urlaub</t>
  </si>
  <si>
    <t>Ernährung</t>
  </si>
  <si>
    <t>Versicherungen</t>
  </si>
  <si>
    <t>Kleidung</t>
  </si>
  <si>
    <t>Eingaben</t>
  </si>
  <si>
    <t>Auswertung</t>
  </si>
  <si>
    <r>
      <rPr>
        <b/>
        <sz val="11"/>
        <color theme="1"/>
        <rFont val="Calibri"/>
        <family val="2"/>
        <scheme val="minor"/>
      </rPr>
      <t xml:space="preserve">Erstellt von </t>
    </r>
    <r>
      <rPr>
        <b/>
        <u/>
        <sz val="11"/>
        <color rgb="FF0070C0"/>
        <rFont val="Calibri"/>
        <family val="2"/>
        <scheme val="minor"/>
      </rPr>
      <t>www.techwirt.net</t>
    </r>
  </si>
  <si>
    <r>
      <t xml:space="preserve">Weitere nützliche Excel-Vorlagen findest du auf </t>
    </r>
    <r>
      <rPr>
        <b/>
        <u/>
        <sz val="14"/>
        <color rgb="FF0070C0"/>
        <rFont val="Calibri"/>
        <family val="2"/>
        <scheme val="minor"/>
      </rPr>
      <t>www.techwirt.net</t>
    </r>
    <r>
      <rPr>
        <b/>
        <sz val="14"/>
        <color theme="1"/>
        <rFont val="Calibri"/>
        <family val="2"/>
        <scheme val="minor"/>
      </rPr>
      <t xml:space="preserve"> zum Download.</t>
    </r>
  </si>
  <si>
    <t>Beispiel: Miete Wohnung</t>
  </si>
  <si>
    <t>Beispiel: Gehalt Firma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</si>
</sst>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CHF&quot;\ * #,##0.00_ ;_ &quot;CHF&quot;\ * \-#,##0.00_ ;_ &quot;CHF&quot;\ * &quot;-&quot;??_ ;_ @_ "/>
    <numFmt numFmtId="164" formatCode="mmm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4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3BFB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9" fontId="0" fillId="0" borderId="1" xfId="3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2" fontId="1" fillId="0" borderId="1" xfId="1" applyNumberFormat="1" applyFont="1" applyBorder="1" applyAlignment="1">
      <alignment horizontal="right" vertical="center"/>
    </xf>
    <xf numFmtId="2" fontId="1" fillId="0" borderId="4" xfId="1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1" fillId="0" borderId="3" xfId="1" applyNumberFormat="1" applyFont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3" xfId="0" applyFont="1" applyFill="1" applyBorder="1"/>
    <xf numFmtId="0" fontId="0" fillId="0" borderId="2" xfId="0" applyBorder="1"/>
    <xf numFmtId="0" fontId="0" fillId="0" borderId="3" xfId="0" applyFont="1" applyBorder="1"/>
    <xf numFmtId="0" fontId="0" fillId="0" borderId="10" xfId="0" applyBorder="1"/>
    <xf numFmtId="0" fontId="0" fillId="0" borderId="11" xfId="0" applyFont="1" applyBorder="1"/>
    <xf numFmtId="0" fontId="0" fillId="0" borderId="13" xfId="0" applyBorder="1" applyAlignment="1">
      <alignment horizontal="right"/>
    </xf>
    <xf numFmtId="0" fontId="0" fillId="0" borderId="14" xfId="0" applyFont="1" applyFill="1" applyBorder="1"/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14" fontId="0" fillId="0" borderId="0" xfId="0" applyNumberFormat="1" applyAlignment="1">
      <alignment horizontal="right"/>
    </xf>
    <xf numFmtId="2" fontId="2" fillId="0" borderId="1" xfId="1" applyNumberFormat="1" applyFont="1" applyBorder="1" applyAlignment="1">
      <alignment horizontal="right"/>
    </xf>
    <xf numFmtId="2" fontId="1" fillId="0" borderId="7" xfId="1" applyNumberFormat="1" applyFont="1" applyBorder="1" applyAlignment="1">
      <alignment horizontal="right" vertical="center"/>
    </xf>
    <xf numFmtId="2" fontId="2" fillId="0" borderId="5" xfId="1" applyNumberFormat="1" applyFont="1" applyBorder="1" applyAlignment="1">
      <alignment horizontal="right"/>
    </xf>
    <xf numFmtId="2" fontId="0" fillId="0" borderId="1" xfId="1" applyNumberFormat="1" applyFont="1" applyBorder="1"/>
    <xf numFmtId="2" fontId="0" fillId="0" borderId="4" xfId="1" applyNumberFormat="1" applyFont="1" applyBorder="1"/>
    <xf numFmtId="2" fontId="2" fillId="0" borderId="5" xfId="1" applyNumberFormat="1" applyFont="1" applyBorder="1"/>
    <xf numFmtId="2" fontId="2" fillId="0" borderId="1" xfId="1" applyNumberFormat="1" applyFont="1" applyBorder="1"/>
    <xf numFmtId="9" fontId="2" fillId="0" borderId="1" xfId="3" applyFont="1" applyBorder="1" applyAlignment="1">
      <alignment horizontal="right"/>
    </xf>
    <xf numFmtId="2" fontId="1" fillId="0" borderId="0" xfId="1" applyNumberFormat="1" applyFont="1"/>
    <xf numFmtId="0" fontId="2" fillId="2" borderId="0" xfId="0" applyFont="1" applyFill="1" applyAlignment="1">
      <alignment horizontal="left" vertical="center"/>
    </xf>
    <xf numFmtId="2" fontId="2" fillId="2" borderId="0" xfId="1" applyNumberFormat="1" applyFont="1" applyFill="1" applyAlignment="1">
      <alignment horizontal="left" vertical="center"/>
    </xf>
    <xf numFmtId="0" fontId="0" fillId="0" borderId="0" xfId="0" applyAlignment="1"/>
    <xf numFmtId="14" fontId="8" fillId="0" borderId="0" xfId="4" applyNumberFormat="1" applyFont="1" applyFill="1"/>
    <xf numFmtId="17" fontId="0" fillId="2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/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5" xfId="4" applyFont="1" applyBorder="1" applyAlignment="1">
      <alignment horizontal="center" vertical="center"/>
    </xf>
    <xf numFmtId="0" fontId="5" fillId="0" borderId="17" xfId="4" applyFont="1" applyBorder="1" applyAlignment="1">
      <alignment horizontal="center" vertical="center"/>
    </xf>
    <xf numFmtId="0" fontId="5" fillId="0" borderId="16" xfId="4" applyFont="1" applyBorder="1" applyAlignment="1">
      <alignment horizontal="center" vertical="center"/>
    </xf>
  </cellXfs>
  <cellStyles count="5">
    <cellStyle name="Link" xfId="4" builtinId="8"/>
    <cellStyle name="Prozent" xfId="3" builtinId="5"/>
    <cellStyle name="Standard" xfId="0" builtinId="0"/>
    <cellStyle name="Standard 2" xfId="2" xr:uid="{00000000-0005-0000-0000-00002F000000}"/>
    <cellStyle name="Währung" xfId="1" builtinId="4"/>
  </cellStyles>
  <dxfs count="5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3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Monatliche Einnahmen &amp; Ausgaben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3370843012439531E-2"/>
          <c:y val="0.17634259259259263"/>
          <c:w val="0.73472078921169337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Übersicht!$B$29</c:f>
              <c:strCache>
                <c:ptCount val="1"/>
                <c:pt idx="0">
                  <c:v>Gesamteinnahmen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Übersicht!$D$28:$O$28</c:f>
              <c:numCache>
                <c:formatCode>mmmm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Übersicht!$D$29:$O$29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3500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61-442E-A1F4-7C2844CA2008}"/>
            </c:ext>
          </c:extLst>
        </c:ser>
        <c:ser>
          <c:idx val="1"/>
          <c:order val="1"/>
          <c:tx>
            <c:strRef>
              <c:f>Übersicht!$B$30</c:f>
              <c:strCache>
                <c:ptCount val="1"/>
                <c:pt idx="0">
                  <c:v>Gesamtausgaben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Übersicht!$D$28:$O$28</c:f>
              <c:numCache>
                <c:formatCode>mmmm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Übersicht!$D$30:$O$30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61-442E-A1F4-7C2844CA2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3710143"/>
        <c:axId val="1643664959"/>
      </c:barChart>
      <c:lineChart>
        <c:grouping val="standard"/>
        <c:varyColors val="0"/>
        <c:ser>
          <c:idx val="2"/>
          <c:order val="2"/>
          <c:tx>
            <c:strRef>
              <c:f>Übersicht!$B$31</c:f>
              <c:strCache>
                <c:ptCount val="1"/>
                <c:pt idx="0">
                  <c:v>Saldo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Übersicht!$D$31:$O$31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2700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F61-442E-A1F4-7C2844CA2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710143"/>
        <c:axId val="1643664959"/>
      </c:lineChart>
      <c:dateAx>
        <c:axId val="16437101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m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43664959"/>
        <c:crosses val="autoZero"/>
        <c:auto val="1"/>
        <c:lblOffset val="100"/>
        <c:baseTimeUnit val="months"/>
      </c:dateAx>
      <c:valAx>
        <c:axId val="1643664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43710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667705314009656"/>
          <c:y val="0.38099409448818899"/>
          <c:w val="0.15332294685990339"/>
          <c:h val="0.223243749999999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Verteilung Ausgaben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Übersicht!$Q$12</c:f>
              <c:strCache>
                <c:ptCount val="1"/>
                <c:pt idx="0">
                  <c:v>Summe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0FD-42E9-A96C-EF45CCCE70F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0FD-42E9-A96C-EF45CCCE70F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0FD-42E9-A96C-EF45CCCE70F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0FD-42E9-A96C-EF45CCCE70F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0FD-42E9-A96C-EF45CCCE70F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0FD-42E9-A96C-EF45CCCE70F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0FD-42E9-A96C-EF45CCCE70F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0FD-42E9-A96C-EF45CCCE70F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0FD-42E9-A96C-EF45CCCE70F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0FD-42E9-A96C-EF45CCCE70F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0FD-42E9-A96C-EF45CCCE70FB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0FD-42E9-A96C-EF45CCCE70FB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50FD-42E9-A96C-EF45CCCE70FB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Übersicht!$C$13:$C$25</c:f>
              <c:strCache>
                <c:ptCount val="12"/>
                <c:pt idx="0">
                  <c:v>Wohnen</c:v>
                </c:pt>
                <c:pt idx="1">
                  <c:v>Körper &amp; Gesundheit</c:v>
                </c:pt>
                <c:pt idx="2">
                  <c:v>Kommunikation</c:v>
                </c:pt>
                <c:pt idx="3">
                  <c:v>Mobilität</c:v>
                </c:pt>
                <c:pt idx="4">
                  <c:v>Urlaub</c:v>
                </c:pt>
                <c:pt idx="5">
                  <c:v>Steuern, Gebühren</c:v>
                </c:pt>
                <c:pt idx="6">
                  <c:v>Bildung</c:v>
                </c:pt>
                <c:pt idx="7">
                  <c:v>Freizeit</c:v>
                </c:pt>
                <c:pt idx="8">
                  <c:v>Krankenkasse</c:v>
                </c:pt>
                <c:pt idx="9">
                  <c:v>Versicherungen</c:v>
                </c:pt>
                <c:pt idx="10">
                  <c:v>Ernährung</c:v>
                </c:pt>
                <c:pt idx="11">
                  <c:v>Kleidung</c:v>
                </c:pt>
              </c:strCache>
            </c:strRef>
          </c:cat>
          <c:val>
            <c:numRef>
              <c:f>Übersicht!$Q$13:$Q$25</c:f>
              <c:numCache>
                <c:formatCode>0.00</c:formatCode>
                <c:ptCount val="13"/>
                <c:pt idx="0">
                  <c:v>800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50FD-42E9-A96C-EF45CCCE7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Verteilung Einnahmen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Übersicht!$Q$3</c:f>
              <c:strCache>
                <c:ptCount val="1"/>
                <c:pt idx="0">
                  <c:v>Summe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9FB-4606-AEBA-F07CDC6057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9FB-4606-AEBA-F07CDC6057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9FB-4606-AEBA-F07CDC6057E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9FB-4606-AEBA-F07CDC6057E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9FB-4606-AEBA-F07CDC6057E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9FB-4606-AEBA-F07CDC6057E9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Übersicht!$C$4:$C$9</c:f>
              <c:strCache>
                <c:ptCount val="6"/>
                <c:pt idx="0">
                  <c:v>Nettolohn</c:v>
                </c:pt>
                <c:pt idx="1">
                  <c:v>Dividenden, Zinsen</c:v>
                </c:pt>
                <c:pt idx="2">
                  <c:v>Mieteinnahmen</c:v>
                </c:pt>
                <c:pt idx="3">
                  <c:v>Verkauf</c:v>
                </c:pt>
                <c:pt idx="4">
                  <c:v>Rückerstattungen</c:v>
                </c:pt>
                <c:pt idx="5">
                  <c:v>Sonstiges</c:v>
                </c:pt>
              </c:strCache>
            </c:strRef>
          </c:cat>
          <c:val>
            <c:numRef>
              <c:f>Übersicht!$Q$4:$Q$9</c:f>
              <c:numCache>
                <c:formatCode>0.00</c:formatCode>
                <c:ptCount val="6"/>
                <c:pt idx="0">
                  <c:v>3500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9FB-4606-AEBA-F07CDC605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Sparquote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3628623188405798E-2"/>
          <c:y val="0.16355659722222221"/>
          <c:w val="0.78443816425120771"/>
          <c:h val="0.73414548611111108"/>
        </c:manualLayout>
      </c:layout>
      <c:lineChart>
        <c:grouping val="standard"/>
        <c:varyColors val="0"/>
        <c:ser>
          <c:idx val="0"/>
          <c:order val="0"/>
          <c:tx>
            <c:strRef>
              <c:f>Übersicht!$C$32</c:f>
              <c:strCache>
                <c:ptCount val="1"/>
                <c:pt idx="0">
                  <c:v>Sparquote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Übersicht!$D$28:$O$28</c:f>
              <c:numCache>
                <c:formatCode>mmmm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Übersicht!$D$32:$O$32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0.77142857142857146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1E-42FC-90C4-6D78595E6F2A}"/>
            </c:ext>
          </c:extLst>
        </c:ser>
        <c:ser>
          <c:idx val="1"/>
          <c:order val="1"/>
          <c:tx>
            <c:strRef>
              <c:f>Eingaben!$F$3</c:f>
              <c:strCache>
                <c:ptCount val="1"/>
                <c:pt idx="0">
                  <c:v>Soll-Sparquote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Eingaben!$F$4:$F$15</c:f>
              <c:numCache>
                <c:formatCode>0%</c:formatCode>
                <c:ptCount val="1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1E-42FC-90C4-6D78595E6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9420575"/>
        <c:axId val="1417721791"/>
      </c:lineChart>
      <c:dateAx>
        <c:axId val="1419420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7721791"/>
        <c:crosses val="autoZero"/>
        <c:auto val="1"/>
        <c:lblOffset val="100"/>
        <c:baseTimeUnit val="months"/>
      </c:dateAx>
      <c:valAx>
        <c:axId val="1417721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42057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928623188405804"/>
          <c:y val="0.48311006944444446"/>
          <c:w val="0.15151086956521739"/>
          <c:h val="0.14882916666666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171450</xdr:rowOff>
    </xdr:from>
    <xdr:to>
      <xdr:col>11</xdr:col>
      <xdr:colOff>660000</xdr:colOff>
      <xdr:row>39</xdr:row>
      <xdr:rowOff>151950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471A3C37-F282-4507-A8BE-AD05353D8F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39</xdr:row>
      <xdr:rowOff>142875</xdr:rowOff>
    </xdr:from>
    <xdr:to>
      <xdr:col>11</xdr:col>
      <xdr:colOff>660000</xdr:colOff>
      <xdr:row>69</xdr:row>
      <xdr:rowOff>187875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4A14F541-5FE0-4728-A8D2-47F2706B78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69</xdr:row>
      <xdr:rowOff>180975</xdr:rowOff>
    </xdr:from>
    <xdr:to>
      <xdr:col>11</xdr:col>
      <xdr:colOff>660000</xdr:colOff>
      <xdr:row>100</xdr:row>
      <xdr:rowOff>35475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322F8F59-69FC-48E3-84B9-3603658797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11</xdr:col>
      <xdr:colOff>660000</xdr:colOff>
      <xdr:row>20</xdr:row>
      <xdr:rowOff>171000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CE2E38CC-B0AD-4374-A8DB-AD32B2A578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chwirt.ne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techwirt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16FD9-ECC5-4694-B2EA-6383F7B78D93}">
  <dimension ref="B1:R35"/>
  <sheetViews>
    <sheetView showGridLines="0" showZeros="0" tabSelected="1" zoomScaleNormal="100" workbookViewId="0">
      <selection activeCell="B31" sqref="B31:C31"/>
    </sheetView>
  </sheetViews>
  <sheetFormatPr baseColWidth="10" defaultRowHeight="15" x14ac:dyDescent="0.25"/>
  <cols>
    <col min="1" max="1" width="2.140625" customWidth="1"/>
    <col min="2" max="2" width="3.140625" bestFit="1" customWidth="1"/>
    <col min="3" max="3" width="28.42578125" bestFit="1" customWidth="1"/>
    <col min="4" max="15" width="12.85546875" customWidth="1"/>
    <col min="16" max="16" width="3.5703125" customWidth="1"/>
    <col min="17" max="18" width="14.28515625" customWidth="1"/>
  </cols>
  <sheetData>
    <row r="1" spans="2:18" ht="21" customHeight="1" x14ac:dyDescent="0.3">
      <c r="B1" s="7" t="s">
        <v>25</v>
      </c>
      <c r="D1" s="52" t="s">
        <v>38</v>
      </c>
    </row>
    <row r="2" spans="2:18" x14ac:dyDescent="0.25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8" x14ac:dyDescent="0.25">
      <c r="B3" s="57" t="s">
        <v>4</v>
      </c>
      <c r="C3" s="58"/>
      <c r="D3" s="24">
        <f>D12</f>
        <v>43101</v>
      </c>
      <c r="E3" s="24">
        <f t="shared" ref="E3:O3" si="0">E12</f>
        <v>43132</v>
      </c>
      <c r="F3" s="24">
        <f t="shared" si="0"/>
        <v>43160</v>
      </c>
      <c r="G3" s="24">
        <f t="shared" si="0"/>
        <v>43191</v>
      </c>
      <c r="H3" s="24">
        <f t="shared" si="0"/>
        <v>43221</v>
      </c>
      <c r="I3" s="24">
        <f t="shared" si="0"/>
        <v>43252</v>
      </c>
      <c r="J3" s="24">
        <f t="shared" si="0"/>
        <v>43282</v>
      </c>
      <c r="K3" s="24">
        <f t="shared" si="0"/>
        <v>43313</v>
      </c>
      <c r="L3" s="24">
        <f t="shared" si="0"/>
        <v>43344</v>
      </c>
      <c r="M3" s="24">
        <f t="shared" si="0"/>
        <v>43374</v>
      </c>
      <c r="N3" s="24">
        <f t="shared" si="0"/>
        <v>43405</v>
      </c>
      <c r="O3" s="24">
        <f t="shared" si="0"/>
        <v>43435</v>
      </c>
      <c r="Q3" s="27" t="s">
        <v>10</v>
      </c>
      <c r="R3" s="27" t="s">
        <v>9</v>
      </c>
    </row>
    <row r="4" spans="2:18" x14ac:dyDescent="0.25">
      <c r="B4" s="29" t="str">
        <f t="shared" ref="B4:B7" si="1">IF(C4&lt;&gt;"","►","")</f>
        <v>►</v>
      </c>
      <c r="C4" s="30" t="str">
        <f>IF(Eingaben!C4=0,"",Eingaben!C4)</f>
        <v>Nettolohn</v>
      </c>
      <c r="D4" s="28">
        <f>SUMIFS(Belegliste!$D:$D,Belegliste!$C:$C,Übersicht!$C4,Belegliste!$A:$A,"&gt;="&amp;D$28,Belegliste!$A:$A,"&lt;="&amp;EOMONTH(D$28,0))</f>
        <v>0</v>
      </c>
      <c r="E4" s="15">
        <f>SUMIFS(Belegliste!$D:$D,Belegliste!$C:$C,Übersicht!$C4,Belegliste!$A:$A,"&gt;="&amp;E$28,Belegliste!$A:$A,"&lt;="&amp;EOMONTH(E$28,0))</f>
        <v>0</v>
      </c>
      <c r="F4" s="15">
        <f>SUMIFS(Belegliste!$D:$D,Belegliste!$C:$C,Übersicht!$C4,Belegliste!$A:$A,"&gt;="&amp;F$28,Belegliste!$A:$A,"&lt;="&amp;EOMONTH(F$28,0))</f>
        <v>0</v>
      </c>
      <c r="G4" s="15">
        <f>SUMIFS(Belegliste!$D:$D,Belegliste!$C:$C,Übersicht!$C4,Belegliste!$A:$A,"&gt;="&amp;G$28,Belegliste!$A:$A,"&lt;="&amp;EOMONTH(G$28,0))</f>
        <v>0</v>
      </c>
      <c r="H4" s="15">
        <f>SUMIFS(Belegliste!$D:$D,Belegliste!$C:$C,Übersicht!$C4,Belegliste!$A:$A,"&gt;="&amp;H$28,Belegliste!$A:$A,"&lt;="&amp;EOMONTH(H$28,0))</f>
        <v>0</v>
      </c>
      <c r="I4" s="15">
        <f>SUMIFS(Belegliste!$D:$D,Belegliste!$C:$C,Übersicht!$C4,Belegliste!$A:$A,"&gt;="&amp;I$28,Belegliste!$A:$A,"&lt;="&amp;EOMONTH(I$28,0))</f>
        <v>0</v>
      </c>
      <c r="J4" s="15">
        <f>SUMIFS(Belegliste!$D:$D,Belegliste!$C:$C,Übersicht!$C4,Belegliste!$A:$A,"&gt;="&amp;J$28,Belegliste!$A:$A,"&lt;="&amp;EOMONTH(J$28,0))</f>
        <v>0</v>
      </c>
      <c r="K4" s="15">
        <f>SUMIFS(Belegliste!$D:$D,Belegliste!$C:$C,Übersicht!$C4,Belegliste!$A:$A,"&gt;="&amp;K$28,Belegliste!$A:$A,"&lt;="&amp;EOMONTH(K$28,0))</f>
        <v>0</v>
      </c>
      <c r="L4" s="15">
        <f>SUMIFS(Belegliste!$D:$D,Belegliste!$C:$C,Übersicht!$C4,Belegliste!$A:$A,"&gt;="&amp;L$28,Belegliste!$A:$A,"&lt;="&amp;EOMONTH(L$28,0))</f>
        <v>3500</v>
      </c>
      <c r="M4" s="15">
        <f>SUMIFS(Belegliste!$D:$D,Belegliste!$C:$C,Übersicht!$C4,Belegliste!$A:$A,"&gt;="&amp;M$28,Belegliste!$A:$A,"&lt;="&amp;EOMONTH(M$28,0))</f>
        <v>0</v>
      </c>
      <c r="N4" s="15">
        <f>SUMIFS(Belegliste!$D:$D,Belegliste!$C:$C,Übersicht!$C4,Belegliste!$A:$A,"&gt;="&amp;N$28,Belegliste!$A:$A,"&lt;="&amp;EOMONTH(N$28,0))</f>
        <v>0</v>
      </c>
      <c r="O4" s="15">
        <f>SUMIFS(Belegliste!$D:$D,Belegliste!$C:$C,Übersicht!$C4,Belegliste!$A:$A,"&gt;="&amp;O$28,Belegliste!$A:$A,"&lt;="&amp;EOMONTH(O$28,0))</f>
        <v>0</v>
      </c>
      <c r="Q4" s="43">
        <f>SUM(D4:O4)</f>
        <v>3500</v>
      </c>
      <c r="R4" s="43">
        <f>Q4/12</f>
        <v>291.66666666666669</v>
      </c>
    </row>
    <row r="5" spans="2:18" x14ac:dyDescent="0.25">
      <c r="B5" s="29" t="str">
        <f t="shared" si="1"/>
        <v>►</v>
      </c>
      <c r="C5" s="30" t="str">
        <f>IF(Eingaben!C5=0,"",Eingaben!C5)</f>
        <v>Dividenden, Zinsen</v>
      </c>
      <c r="D5" s="28">
        <f>SUMIFS(Belegliste!$D:$D,Belegliste!$C:$C,Übersicht!$C5,Belegliste!$A:$A,"&gt;="&amp;D$28,Belegliste!$A:$A,"&lt;="&amp;EOMONTH(D$28,0))</f>
        <v>0</v>
      </c>
      <c r="E5" s="15">
        <f>SUMIFS(Belegliste!$D:$D,Belegliste!$C:$C,Übersicht!$C5,Belegliste!$A:$A,"&gt;="&amp;E$28,Belegliste!$A:$A,"&lt;="&amp;EOMONTH(E$28,0))</f>
        <v>0</v>
      </c>
      <c r="F5" s="15">
        <f>SUMIFS(Belegliste!$D:$D,Belegliste!$C:$C,Übersicht!$C5,Belegliste!$A:$A,"&gt;="&amp;F$28,Belegliste!$A:$A,"&lt;="&amp;EOMONTH(F$28,0))</f>
        <v>0</v>
      </c>
      <c r="G5" s="15">
        <f>SUMIFS(Belegliste!$D:$D,Belegliste!$C:$C,Übersicht!$C5,Belegliste!$A:$A,"&gt;="&amp;G$28,Belegliste!$A:$A,"&lt;="&amp;EOMONTH(G$28,0))</f>
        <v>0</v>
      </c>
      <c r="H5" s="15">
        <f>SUMIFS(Belegliste!$D:$D,Belegliste!$C:$C,Übersicht!$C5,Belegliste!$A:$A,"&gt;="&amp;H$28,Belegliste!$A:$A,"&lt;="&amp;EOMONTH(H$28,0))</f>
        <v>0</v>
      </c>
      <c r="I5" s="15">
        <f>SUMIFS(Belegliste!$D:$D,Belegliste!$C:$C,Übersicht!$C5,Belegliste!$A:$A,"&gt;="&amp;I$28,Belegliste!$A:$A,"&lt;="&amp;EOMONTH(I$28,0))</f>
        <v>0</v>
      </c>
      <c r="J5" s="15">
        <f>SUMIFS(Belegliste!$D:$D,Belegliste!$C:$C,Übersicht!$C5,Belegliste!$A:$A,"&gt;="&amp;J$28,Belegliste!$A:$A,"&lt;="&amp;EOMONTH(J$28,0))</f>
        <v>0</v>
      </c>
      <c r="K5" s="15">
        <f>SUMIFS(Belegliste!$D:$D,Belegliste!$C:$C,Übersicht!$C5,Belegliste!$A:$A,"&gt;="&amp;K$28,Belegliste!$A:$A,"&lt;="&amp;EOMONTH(K$28,0))</f>
        <v>0</v>
      </c>
      <c r="L5" s="15">
        <f>SUMIFS(Belegliste!$D:$D,Belegliste!$C:$C,Übersicht!$C5,Belegliste!$A:$A,"&gt;="&amp;L$28,Belegliste!$A:$A,"&lt;="&amp;EOMONTH(L$28,0))</f>
        <v>0</v>
      </c>
      <c r="M5" s="15">
        <f>SUMIFS(Belegliste!$D:$D,Belegliste!$C:$C,Übersicht!$C5,Belegliste!$A:$A,"&gt;="&amp;M$28,Belegliste!$A:$A,"&lt;="&amp;EOMONTH(M$28,0))</f>
        <v>0</v>
      </c>
      <c r="N5" s="15">
        <f>SUMIFS(Belegliste!$D:$D,Belegliste!$C:$C,Übersicht!$C5,Belegliste!$A:$A,"&gt;="&amp;N$28,Belegliste!$A:$A,"&lt;="&amp;EOMONTH(N$28,0))</f>
        <v>0</v>
      </c>
      <c r="O5" s="15">
        <f>SUMIFS(Belegliste!$D:$D,Belegliste!$C:$C,Übersicht!$C5,Belegliste!$A:$A,"&gt;="&amp;O$28,Belegliste!$A:$A,"&lt;="&amp;EOMONTH(O$28,0))</f>
        <v>0</v>
      </c>
      <c r="Q5" s="43">
        <f t="shared" ref="Q5:Q9" si="2">SUM(D5:O5)</f>
        <v>0</v>
      </c>
      <c r="R5" s="43">
        <f t="shared" ref="R5:R9" si="3">Q5/12</f>
        <v>0</v>
      </c>
    </row>
    <row r="6" spans="2:18" x14ac:dyDescent="0.25">
      <c r="B6" s="29" t="str">
        <f t="shared" si="1"/>
        <v>►</v>
      </c>
      <c r="C6" s="30" t="str">
        <f>IF(Eingaben!C6=0,"",Eingaben!C6)</f>
        <v>Mieteinnahmen</v>
      </c>
      <c r="D6" s="28">
        <f>SUMIFS(Belegliste!$D:$D,Belegliste!$C:$C,Übersicht!$C6,Belegliste!$A:$A,"&gt;="&amp;D$28,Belegliste!$A:$A,"&lt;="&amp;EOMONTH(D$28,0))</f>
        <v>0</v>
      </c>
      <c r="E6" s="15">
        <f>SUMIFS(Belegliste!$D:$D,Belegliste!$C:$C,Übersicht!$C6,Belegliste!$A:$A,"&gt;="&amp;E$28,Belegliste!$A:$A,"&lt;="&amp;EOMONTH(E$28,0))</f>
        <v>0</v>
      </c>
      <c r="F6" s="15">
        <f>SUMIFS(Belegliste!$D:$D,Belegliste!$C:$C,Übersicht!$C6,Belegliste!$A:$A,"&gt;="&amp;F$28,Belegliste!$A:$A,"&lt;="&amp;EOMONTH(F$28,0))</f>
        <v>0</v>
      </c>
      <c r="G6" s="15">
        <f>SUMIFS(Belegliste!$D:$D,Belegliste!$C:$C,Übersicht!$C6,Belegliste!$A:$A,"&gt;="&amp;G$28,Belegliste!$A:$A,"&lt;="&amp;EOMONTH(G$28,0))</f>
        <v>0</v>
      </c>
      <c r="H6" s="15">
        <f>SUMIFS(Belegliste!$D:$D,Belegliste!$C:$C,Übersicht!$C6,Belegliste!$A:$A,"&gt;="&amp;H$28,Belegliste!$A:$A,"&lt;="&amp;EOMONTH(H$28,0))</f>
        <v>0</v>
      </c>
      <c r="I6" s="15">
        <f>SUMIFS(Belegliste!$D:$D,Belegliste!$C:$C,Übersicht!$C6,Belegliste!$A:$A,"&gt;="&amp;I$28,Belegliste!$A:$A,"&lt;="&amp;EOMONTH(I$28,0))</f>
        <v>0</v>
      </c>
      <c r="J6" s="15">
        <f>SUMIFS(Belegliste!$D:$D,Belegliste!$C:$C,Übersicht!$C6,Belegliste!$A:$A,"&gt;="&amp;J$28,Belegliste!$A:$A,"&lt;="&amp;EOMONTH(J$28,0))</f>
        <v>0</v>
      </c>
      <c r="K6" s="15">
        <f>SUMIFS(Belegliste!$D:$D,Belegliste!$C:$C,Übersicht!$C6,Belegliste!$A:$A,"&gt;="&amp;K$28,Belegliste!$A:$A,"&lt;="&amp;EOMONTH(K$28,0))</f>
        <v>0</v>
      </c>
      <c r="L6" s="15">
        <f>SUMIFS(Belegliste!$D:$D,Belegliste!$C:$C,Übersicht!$C6,Belegliste!$A:$A,"&gt;="&amp;L$28,Belegliste!$A:$A,"&lt;="&amp;EOMONTH(L$28,0))</f>
        <v>0</v>
      </c>
      <c r="M6" s="15">
        <f>SUMIFS(Belegliste!$D:$D,Belegliste!$C:$C,Übersicht!$C6,Belegliste!$A:$A,"&gt;="&amp;M$28,Belegliste!$A:$A,"&lt;="&amp;EOMONTH(M$28,0))</f>
        <v>0</v>
      </c>
      <c r="N6" s="15">
        <f>SUMIFS(Belegliste!$D:$D,Belegliste!$C:$C,Übersicht!$C6,Belegliste!$A:$A,"&gt;="&amp;N$28,Belegliste!$A:$A,"&lt;="&amp;EOMONTH(N$28,0))</f>
        <v>0</v>
      </c>
      <c r="O6" s="15">
        <f>SUMIFS(Belegliste!$D:$D,Belegliste!$C:$C,Übersicht!$C6,Belegliste!$A:$A,"&gt;="&amp;O$28,Belegliste!$A:$A,"&lt;="&amp;EOMONTH(O$28,0))</f>
        <v>0</v>
      </c>
      <c r="Q6" s="43">
        <f t="shared" si="2"/>
        <v>0</v>
      </c>
      <c r="R6" s="43">
        <f t="shared" si="3"/>
        <v>0</v>
      </c>
    </row>
    <row r="7" spans="2:18" x14ac:dyDescent="0.25">
      <c r="B7" s="29" t="str">
        <f t="shared" si="1"/>
        <v>►</v>
      </c>
      <c r="C7" s="30" t="str">
        <f>IF(Eingaben!C7=0,"",Eingaben!C7)</f>
        <v>Verkauf</v>
      </c>
      <c r="D7" s="28">
        <f>SUMIFS(Belegliste!$D:$D,Belegliste!$C:$C,Übersicht!$C7,Belegliste!$A:$A,"&gt;="&amp;D$28,Belegliste!$A:$A,"&lt;="&amp;EOMONTH(D$28,0))</f>
        <v>0</v>
      </c>
      <c r="E7" s="15">
        <f>SUMIFS(Belegliste!$D:$D,Belegliste!$C:$C,Übersicht!$C7,Belegliste!$A:$A,"&gt;="&amp;E$28,Belegliste!$A:$A,"&lt;="&amp;EOMONTH(E$28,0))</f>
        <v>0</v>
      </c>
      <c r="F7" s="15">
        <f>SUMIFS(Belegliste!$D:$D,Belegliste!$C:$C,Übersicht!$C7,Belegliste!$A:$A,"&gt;="&amp;F$28,Belegliste!$A:$A,"&lt;="&amp;EOMONTH(F$28,0))</f>
        <v>0</v>
      </c>
      <c r="G7" s="15">
        <f>SUMIFS(Belegliste!$D:$D,Belegliste!$C:$C,Übersicht!$C7,Belegliste!$A:$A,"&gt;="&amp;G$28,Belegliste!$A:$A,"&lt;="&amp;EOMONTH(G$28,0))</f>
        <v>0</v>
      </c>
      <c r="H7" s="15">
        <f>SUMIFS(Belegliste!$D:$D,Belegliste!$C:$C,Übersicht!$C7,Belegliste!$A:$A,"&gt;="&amp;H$28,Belegliste!$A:$A,"&lt;="&amp;EOMONTH(H$28,0))</f>
        <v>0</v>
      </c>
      <c r="I7" s="15">
        <f>SUMIFS(Belegliste!$D:$D,Belegliste!$C:$C,Übersicht!$C7,Belegliste!$A:$A,"&gt;="&amp;I$28,Belegliste!$A:$A,"&lt;="&amp;EOMONTH(I$28,0))</f>
        <v>0</v>
      </c>
      <c r="J7" s="15">
        <f>SUMIFS(Belegliste!$D:$D,Belegliste!$C:$C,Übersicht!$C7,Belegliste!$A:$A,"&gt;="&amp;J$28,Belegliste!$A:$A,"&lt;="&amp;EOMONTH(J$28,0))</f>
        <v>0</v>
      </c>
      <c r="K7" s="15">
        <f>SUMIFS(Belegliste!$D:$D,Belegliste!$C:$C,Übersicht!$C7,Belegliste!$A:$A,"&gt;="&amp;K$28,Belegliste!$A:$A,"&lt;="&amp;EOMONTH(K$28,0))</f>
        <v>0</v>
      </c>
      <c r="L7" s="15">
        <f>SUMIFS(Belegliste!$D:$D,Belegliste!$C:$C,Übersicht!$C7,Belegliste!$A:$A,"&gt;="&amp;L$28,Belegliste!$A:$A,"&lt;="&amp;EOMONTH(L$28,0))</f>
        <v>0</v>
      </c>
      <c r="M7" s="15">
        <f>SUMIFS(Belegliste!$D:$D,Belegliste!$C:$C,Übersicht!$C7,Belegliste!$A:$A,"&gt;="&amp;M$28,Belegliste!$A:$A,"&lt;="&amp;EOMONTH(M$28,0))</f>
        <v>0</v>
      </c>
      <c r="N7" s="15">
        <f>SUMIFS(Belegliste!$D:$D,Belegliste!$C:$C,Übersicht!$C7,Belegliste!$A:$A,"&gt;="&amp;N$28,Belegliste!$A:$A,"&lt;="&amp;EOMONTH(N$28,0))</f>
        <v>0</v>
      </c>
      <c r="O7" s="15">
        <f>SUMIFS(Belegliste!$D:$D,Belegliste!$C:$C,Übersicht!$C7,Belegliste!$A:$A,"&gt;="&amp;O$28,Belegliste!$A:$A,"&lt;="&amp;EOMONTH(O$28,0))</f>
        <v>0</v>
      </c>
      <c r="Q7" s="43">
        <f t="shared" si="2"/>
        <v>0</v>
      </c>
      <c r="R7" s="43">
        <f t="shared" si="3"/>
        <v>0</v>
      </c>
    </row>
    <row r="8" spans="2:18" x14ac:dyDescent="0.25">
      <c r="B8" s="29" t="str">
        <f>IF(C8&lt;&gt;"","►","")</f>
        <v>►</v>
      </c>
      <c r="C8" s="30" t="str">
        <f>IF(Eingaben!C8=0,"",Eingaben!C8)</f>
        <v>Rückerstattungen</v>
      </c>
      <c r="D8" s="28">
        <f>SUMIFS(Belegliste!$D:$D,Belegliste!$C:$C,Übersicht!$C8,Belegliste!$A:$A,"&gt;="&amp;D$28,Belegliste!$A:$A,"&lt;="&amp;EOMONTH(D$28,0))</f>
        <v>0</v>
      </c>
      <c r="E8" s="15">
        <f>SUMIFS(Belegliste!$D:$D,Belegliste!$C:$C,Übersicht!$C8,Belegliste!$A:$A,"&gt;="&amp;E$28,Belegliste!$A:$A,"&lt;="&amp;EOMONTH(E$28,0))</f>
        <v>0</v>
      </c>
      <c r="F8" s="15">
        <f>SUMIFS(Belegliste!$D:$D,Belegliste!$C:$C,Übersicht!$C8,Belegliste!$A:$A,"&gt;="&amp;F$28,Belegliste!$A:$A,"&lt;="&amp;EOMONTH(F$28,0))</f>
        <v>0</v>
      </c>
      <c r="G8" s="15">
        <f>SUMIFS(Belegliste!$D:$D,Belegliste!$C:$C,Übersicht!$C8,Belegliste!$A:$A,"&gt;="&amp;G$28,Belegliste!$A:$A,"&lt;="&amp;EOMONTH(G$28,0))</f>
        <v>0</v>
      </c>
      <c r="H8" s="15">
        <f>SUMIFS(Belegliste!$D:$D,Belegliste!$C:$C,Übersicht!$C8,Belegliste!$A:$A,"&gt;="&amp;H$28,Belegliste!$A:$A,"&lt;="&amp;EOMONTH(H$28,0))</f>
        <v>0</v>
      </c>
      <c r="I8" s="15">
        <f>SUMIFS(Belegliste!$D:$D,Belegliste!$C:$C,Übersicht!$C8,Belegliste!$A:$A,"&gt;="&amp;I$28,Belegliste!$A:$A,"&lt;="&amp;EOMONTH(I$28,0))</f>
        <v>0</v>
      </c>
      <c r="J8" s="15">
        <f>SUMIFS(Belegliste!$D:$D,Belegliste!$C:$C,Übersicht!$C8,Belegliste!$A:$A,"&gt;="&amp;J$28,Belegliste!$A:$A,"&lt;="&amp;EOMONTH(J$28,0))</f>
        <v>0</v>
      </c>
      <c r="K8" s="15">
        <f>SUMIFS(Belegliste!$D:$D,Belegliste!$C:$C,Übersicht!$C8,Belegliste!$A:$A,"&gt;="&amp;K$28,Belegliste!$A:$A,"&lt;="&amp;EOMONTH(K$28,0))</f>
        <v>0</v>
      </c>
      <c r="L8" s="15">
        <f>SUMIFS(Belegliste!$D:$D,Belegliste!$C:$C,Übersicht!$C8,Belegliste!$A:$A,"&gt;="&amp;L$28,Belegliste!$A:$A,"&lt;="&amp;EOMONTH(L$28,0))</f>
        <v>0</v>
      </c>
      <c r="M8" s="15">
        <f>SUMIFS(Belegliste!$D:$D,Belegliste!$C:$C,Übersicht!$C8,Belegliste!$A:$A,"&gt;="&amp;M$28,Belegliste!$A:$A,"&lt;="&amp;EOMONTH(M$28,0))</f>
        <v>0</v>
      </c>
      <c r="N8" s="15">
        <f>SUMIFS(Belegliste!$D:$D,Belegliste!$C:$C,Übersicht!$C8,Belegliste!$A:$A,"&gt;="&amp;N$28,Belegliste!$A:$A,"&lt;="&amp;EOMONTH(N$28,0))</f>
        <v>0</v>
      </c>
      <c r="O8" s="15">
        <f>SUMIFS(Belegliste!$D:$D,Belegliste!$C:$C,Übersicht!$C8,Belegliste!$A:$A,"&gt;="&amp;O$28,Belegliste!$A:$A,"&lt;="&amp;EOMONTH(O$28,0))</f>
        <v>0</v>
      </c>
      <c r="Q8" s="43">
        <f t="shared" si="2"/>
        <v>0</v>
      </c>
      <c r="R8" s="43">
        <f t="shared" si="3"/>
        <v>0</v>
      </c>
    </row>
    <row r="9" spans="2:18" ht="15.75" thickBot="1" x14ac:dyDescent="0.3">
      <c r="B9" s="35" t="str">
        <f>IF(C9&lt;&gt;"","►","")</f>
        <v>►</v>
      </c>
      <c r="C9" s="36" t="str">
        <f>IF(Eingaben!C9=0,"",Eingaben!C9)</f>
        <v>Sonstiges</v>
      </c>
      <c r="D9" s="16">
        <f>SUMIFS(Belegliste!$D:$D,Belegliste!$C:$C,Übersicht!$C9,Belegliste!$A:$A,"&gt;="&amp;D$28,Belegliste!$A:$A,"&lt;="&amp;EOMONTH(D$28,0))</f>
        <v>0</v>
      </c>
      <c r="E9" s="16">
        <f>SUMIFS(Belegliste!$D:$D,Belegliste!$C:$C,Übersicht!$C9,Belegliste!$A:$A,"&gt;="&amp;E$28,Belegliste!$A:$A,"&lt;="&amp;EOMONTH(E$28,0))</f>
        <v>0</v>
      </c>
      <c r="F9" s="16">
        <f>SUMIFS(Belegliste!$D:$D,Belegliste!$C:$C,Übersicht!$C9,Belegliste!$A:$A,"&gt;="&amp;F$28,Belegliste!$A:$A,"&lt;="&amp;EOMONTH(F$28,0))</f>
        <v>0</v>
      </c>
      <c r="G9" s="16">
        <f>SUMIFS(Belegliste!$D:$D,Belegliste!$C:$C,Übersicht!$C9,Belegliste!$A:$A,"&gt;="&amp;G$28,Belegliste!$A:$A,"&lt;="&amp;EOMONTH(G$28,0))</f>
        <v>0</v>
      </c>
      <c r="H9" s="16">
        <f>SUMIFS(Belegliste!$D:$D,Belegliste!$C:$C,Übersicht!$C9,Belegliste!$A:$A,"&gt;="&amp;H$28,Belegliste!$A:$A,"&lt;="&amp;EOMONTH(H$28,0))</f>
        <v>0</v>
      </c>
      <c r="I9" s="16">
        <f>SUMIFS(Belegliste!$D:$D,Belegliste!$C:$C,Übersicht!$C9,Belegliste!$A:$A,"&gt;="&amp;I$28,Belegliste!$A:$A,"&lt;="&amp;EOMONTH(I$28,0))</f>
        <v>0</v>
      </c>
      <c r="J9" s="16">
        <f>SUMIFS(Belegliste!$D:$D,Belegliste!$C:$C,Übersicht!$C9,Belegliste!$A:$A,"&gt;="&amp;J$28,Belegliste!$A:$A,"&lt;="&amp;EOMONTH(J$28,0))</f>
        <v>0</v>
      </c>
      <c r="K9" s="16">
        <f>SUMIFS(Belegliste!$D:$D,Belegliste!$C:$C,Übersicht!$C9,Belegliste!$A:$A,"&gt;="&amp;K$28,Belegliste!$A:$A,"&lt;="&amp;EOMONTH(K$28,0))</f>
        <v>0</v>
      </c>
      <c r="L9" s="16">
        <f>SUMIFS(Belegliste!$D:$D,Belegliste!$C:$C,Übersicht!$C9,Belegliste!$A:$A,"&gt;="&amp;L$28,Belegliste!$A:$A,"&lt;="&amp;EOMONTH(L$28,0))</f>
        <v>0</v>
      </c>
      <c r="M9" s="16">
        <f>SUMIFS(Belegliste!$D:$D,Belegliste!$C:$C,Übersicht!$C9,Belegliste!$A:$A,"&gt;="&amp;M$28,Belegliste!$A:$A,"&lt;="&amp;EOMONTH(M$28,0))</f>
        <v>0</v>
      </c>
      <c r="N9" s="16">
        <f>SUMIFS(Belegliste!$D:$D,Belegliste!$C:$C,Übersicht!$C9,Belegliste!$A:$A,"&gt;="&amp;N$28,Belegliste!$A:$A,"&lt;="&amp;EOMONTH(N$28,0))</f>
        <v>0</v>
      </c>
      <c r="O9" s="16">
        <f>SUMIFS(Belegliste!$D:$D,Belegliste!$C:$C,Übersicht!$C9,Belegliste!$A:$A,"&gt;="&amp;O$28,Belegliste!$A:$A,"&lt;="&amp;EOMONTH(O$28,0))</f>
        <v>0</v>
      </c>
      <c r="Q9" s="44">
        <f t="shared" si="2"/>
        <v>0</v>
      </c>
      <c r="R9" s="44">
        <f t="shared" si="3"/>
        <v>0</v>
      </c>
    </row>
    <row r="10" spans="2:18" x14ac:dyDescent="0.25">
      <c r="B10" s="55" t="s">
        <v>18</v>
      </c>
      <c r="C10" s="55"/>
      <c r="D10" s="17">
        <f t="shared" ref="D10:J10" si="4">SUM(D4:D9)</f>
        <v>0</v>
      </c>
      <c r="E10" s="17">
        <f t="shared" si="4"/>
        <v>0</v>
      </c>
      <c r="F10" s="17">
        <f t="shared" si="4"/>
        <v>0</v>
      </c>
      <c r="G10" s="17">
        <f t="shared" si="4"/>
        <v>0</v>
      </c>
      <c r="H10" s="17">
        <f t="shared" si="4"/>
        <v>0</v>
      </c>
      <c r="I10" s="17">
        <f t="shared" si="4"/>
        <v>0</v>
      </c>
      <c r="J10" s="17">
        <f t="shared" si="4"/>
        <v>0</v>
      </c>
      <c r="K10" s="17">
        <f>SUM(K4:K9)</f>
        <v>0</v>
      </c>
      <c r="L10" s="17">
        <f>SUM(L4:L9)</f>
        <v>3500</v>
      </c>
      <c r="M10" s="17">
        <f>SUM(M4:M9)</f>
        <v>0</v>
      </c>
      <c r="N10" s="17">
        <f>SUM(N4:N9)</f>
        <v>0</v>
      </c>
      <c r="O10" s="17">
        <f>SUM(O4:O9)</f>
        <v>0</v>
      </c>
      <c r="Q10" s="45">
        <f>SUM(D10:O10)</f>
        <v>3500</v>
      </c>
      <c r="R10" s="45">
        <f>Q10/12</f>
        <v>291.66666666666669</v>
      </c>
    </row>
    <row r="11" spans="2:18" x14ac:dyDescent="0.25">
      <c r="C11" s="6"/>
      <c r="D11" s="9"/>
      <c r="E11" s="9"/>
      <c r="F11" s="9"/>
      <c r="G11" s="9"/>
      <c r="H11" s="9"/>
      <c r="I11" s="9"/>
      <c r="J11" s="9"/>
      <c r="K11" s="10"/>
      <c r="L11" s="9"/>
      <c r="M11" s="9"/>
      <c r="N11" s="9"/>
      <c r="O11" s="9"/>
    </row>
    <row r="12" spans="2:18" x14ac:dyDescent="0.25">
      <c r="B12" s="59" t="s">
        <v>6</v>
      </c>
      <c r="C12" s="60"/>
      <c r="D12" s="25">
        <f>D28</f>
        <v>43101</v>
      </c>
      <c r="E12" s="25">
        <f t="shared" ref="E12:O12" si="5">E28</f>
        <v>43132</v>
      </c>
      <c r="F12" s="25">
        <f t="shared" si="5"/>
        <v>43160</v>
      </c>
      <c r="G12" s="25">
        <f t="shared" si="5"/>
        <v>43191</v>
      </c>
      <c r="H12" s="25">
        <f t="shared" si="5"/>
        <v>43221</v>
      </c>
      <c r="I12" s="25">
        <f t="shared" si="5"/>
        <v>43252</v>
      </c>
      <c r="J12" s="25">
        <f t="shared" si="5"/>
        <v>43282</v>
      </c>
      <c r="K12" s="25">
        <f t="shared" si="5"/>
        <v>43313</v>
      </c>
      <c r="L12" s="25">
        <f t="shared" si="5"/>
        <v>43344</v>
      </c>
      <c r="M12" s="25">
        <f t="shared" si="5"/>
        <v>43374</v>
      </c>
      <c r="N12" s="25">
        <f t="shared" si="5"/>
        <v>43405</v>
      </c>
      <c r="O12" s="25">
        <f t="shared" si="5"/>
        <v>43435</v>
      </c>
      <c r="Q12" s="26" t="s">
        <v>10</v>
      </c>
      <c r="R12" s="26" t="s">
        <v>9</v>
      </c>
    </row>
    <row r="13" spans="2:18" x14ac:dyDescent="0.25">
      <c r="B13" s="31" t="str">
        <f>IF(C13&lt;&gt;"","►","")</f>
        <v>►</v>
      </c>
      <c r="C13" s="32" t="str">
        <f>IF(Eingaben!B4=0,"",Eingaben!B4)</f>
        <v>Wohnen</v>
      </c>
      <c r="D13" s="28">
        <f>SUMIFS(Belegliste!$D:$D,Belegliste!$C:$C,Übersicht!$C13,Belegliste!$A:$A,"&gt;="&amp;D$28,Belegliste!$A:$A,"&lt;="&amp;EOMONTH(D$28,0))</f>
        <v>0</v>
      </c>
      <c r="E13" s="15">
        <f>SUMIFS(Belegliste!$D:$D,Belegliste!$C:$C,Übersicht!$C13,Belegliste!$A:$A,"&gt;="&amp;E$28,Belegliste!$A:$A,"&lt;="&amp;EOMONTH(E$28,0))</f>
        <v>0</v>
      </c>
      <c r="F13" s="15">
        <f>SUMIFS(Belegliste!$D:$D,Belegliste!$C:$C,Übersicht!$C13,Belegliste!$A:$A,"&gt;="&amp;F$28,Belegliste!$A:$A,"&lt;="&amp;EOMONTH(F$28,0))</f>
        <v>0</v>
      </c>
      <c r="G13" s="15">
        <f>SUMIFS(Belegliste!$D:$D,Belegliste!$C:$C,Übersicht!$C13,Belegliste!$A:$A,"&gt;="&amp;G$28,Belegliste!$A:$A,"&lt;="&amp;EOMONTH(G$28,0))</f>
        <v>0</v>
      </c>
      <c r="H13" s="15">
        <f>SUMIFS(Belegliste!$D:$D,Belegliste!$C:$C,Übersicht!$C13,Belegliste!$A:$A,"&gt;="&amp;H$28,Belegliste!$A:$A,"&lt;="&amp;EOMONTH(H$28,0))</f>
        <v>0</v>
      </c>
      <c r="I13" s="15">
        <f>SUMIFS(Belegliste!$D:$D,Belegliste!$C:$C,Übersicht!$C13,Belegliste!$A:$A,"&gt;="&amp;I$28,Belegliste!$A:$A,"&lt;="&amp;EOMONTH(I$28,0))</f>
        <v>0</v>
      </c>
      <c r="J13" s="15">
        <f>SUMIFS(Belegliste!$D:$D,Belegliste!$C:$C,Übersicht!$C13,Belegliste!$A:$A,"&gt;="&amp;J$28,Belegliste!$A:$A,"&lt;="&amp;EOMONTH(J$28,0))</f>
        <v>0</v>
      </c>
      <c r="K13" s="15">
        <f>SUMIFS(Belegliste!$D:$D,Belegliste!$C:$C,Übersicht!$C13,Belegliste!$A:$A,"&gt;="&amp;K$28,Belegliste!$A:$A,"&lt;="&amp;EOMONTH(K$28,0))</f>
        <v>0</v>
      </c>
      <c r="L13" s="15">
        <f>SUMIFS(Belegliste!$D:$D,Belegliste!$C:$C,Übersicht!$C13,Belegliste!$A:$A,"&gt;="&amp;L$28,Belegliste!$A:$A,"&lt;="&amp;EOMONTH(L$28,0))</f>
        <v>800</v>
      </c>
      <c r="M13" s="15">
        <f>SUMIFS(Belegliste!$D:$D,Belegliste!$C:$C,Übersicht!$C13,Belegliste!$A:$A,"&gt;="&amp;M$28,Belegliste!$A:$A,"&lt;="&amp;EOMONTH(M$28,0))</f>
        <v>0</v>
      </c>
      <c r="N13" s="15">
        <f>SUMIFS(Belegliste!$D:$D,Belegliste!$C:$C,Übersicht!$C13,Belegliste!$A:$A,"&gt;="&amp;N$28,Belegliste!$A:$A,"&lt;="&amp;EOMONTH(N$28,0))</f>
        <v>0</v>
      </c>
      <c r="O13" s="15">
        <f>SUMIFS(Belegliste!$D:$D,Belegliste!$C:$C,Übersicht!$C13,Belegliste!$A:$A,"&gt;="&amp;O$28,Belegliste!$A:$A,"&lt;="&amp;EOMONTH(O$28,0))</f>
        <v>0</v>
      </c>
      <c r="Q13" s="43">
        <f>SUM(D13:O13)</f>
        <v>800</v>
      </c>
      <c r="R13" s="43">
        <f>Q13/12</f>
        <v>66.666666666666671</v>
      </c>
    </row>
    <row r="14" spans="2:18" x14ac:dyDescent="0.25">
      <c r="B14" s="33" t="str">
        <f t="shared" ref="B14:B24" si="6">IF(C14&lt;&gt;"","►","")</f>
        <v>►</v>
      </c>
      <c r="C14" s="34" t="str">
        <f>IF(Eingaben!B5=0,"",Eingaben!B5)</f>
        <v>Körper &amp; Gesundheit</v>
      </c>
      <c r="D14" s="28">
        <f>SUMIFS(Belegliste!$D:$D,Belegliste!$C:$C,Übersicht!$C14,Belegliste!$A:$A,"&gt;="&amp;D$28,Belegliste!$A:$A,"&lt;="&amp;EOMONTH(D$28,0))</f>
        <v>0</v>
      </c>
      <c r="E14" s="15">
        <f>SUMIFS(Belegliste!$D:$D,Belegliste!$C:$C,Übersicht!$C14,Belegliste!$A:$A,"&gt;="&amp;E$28,Belegliste!$A:$A,"&lt;="&amp;EOMONTH(E$28,0))</f>
        <v>0</v>
      </c>
      <c r="F14" s="15">
        <f>SUMIFS(Belegliste!$D:$D,Belegliste!$C:$C,Übersicht!$C14,Belegliste!$A:$A,"&gt;="&amp;F$28,Belegliste!$A:$A,"&lt;="&amp;EOMONTH(F$28,0))</f>
        <v>0</v>
      </c>
      <c r="G14" s="15">
        <f>SUMIFS(Belegliste!$D:$D,Belegliste!$C:$C,Übersicht!$C14,Belegliste!$A:$A,"&gt;="&amp;G$28,Belegliste!$A:$A,"&lt;="&amp;EOMONTH(G$28,0))</f>
        <v>0</v>
      </c>
      <c r="H14" s="15">
        <f>SUMIFS(Belegliste!$D:$D,Belegliste!$C:$C,Übersicht!$C14,Belegliste!$A:$A,"&gt;="&amp;H$28,Belegliste!$A:$A,"&lt;="&amp;EOMONTH(H$28,0))</f>
        <v>0</v>
      </c>
      <c r="I14" s="15">
        <f>SUMIFS(Belegliste!$D:$D,Belegliste!$C:$C,Übersicht!$C14,Belegliste!$A:$A,"&gt;="&amp;I$28,Belegliste!$A:$A,"&lt;="&amp;EOMONTH(I$28,0))</f>
        <v>0</v>
      </c>
      <c r="J14" s="15">
        <f>SUMIFS(Belegliste!$D:$D,Belegliste!$C:$C,Übersicht!$C14,Belegliste!$A:$A,"&gt;="&amp;J$28,Belegliste!$A:$A,"&lt;="&amp;EOMONTH(J$28,0))</f>
        <v>0</v>
      </c>
      <c r="K14" s="15">
        <f>SUMIFS(Belegliste!$D:$D,Belegliste!$C:$C,Übersicht!$C14,Belegliste!$A:$A,"&gt;="&amp;K$28,Belegliste!$A:$A,"&lt;="&amp;EOMONTH(K$28,0))</f>
        <v>0</v>
      </c>
      <c r="L14" s="15">
        <f>SUMIFS(Belegliste!$D:$D,Belegliste!$C:$C,Übersicht!$C14,Belegliste!$A:$A,"&gt;="&amp;L$28,Belegliste!$A:$A,"&lt;="&amp;EOMONTH(L$28,0))</f>
        <v>0</v>
      </c>
      <c r="M14" s="15">
        <f>SUMIFS(Belegliste!$D:$D,Belegliste!$C:$C,Übersicht!$C14,Belegliste!$A:$A,"&gt;="&amp;M$28,Belegliste!$A:$A,"&lt;="&amp;EOMONTH(M$28,0))</f>
        <v>0</v>
      </c>
      <c r="N14" s="15">
        <f>SUMIFS(Belegliste!$D:$D,Belegliste!$C:$C,Übersicht!$C14,Belegliste!$A:$A,"&gt;="&amp;N$28,Belegliste!$A:$A,"&lt;="&amp;EOMONTH(N$28,0))</f>
        <v>0</v>
      </c>
      <c r="O14" s="15">
        <f>SUMIFS(Belegliste!$D:$D,Belegliste!$C:$C,Übersicht!$C14,Belegliste!$A:$A,"&gt;="&amp;O$28,Belegliste!$A:$A,"&lt;="&amp;EOMONTH(O$28,0))</f>
        <v>0</v>
      </c>
      <c r="Q14" s="43">
        <f t="shared" ref="Q14:Q24" si="7">SUM(D14:O14)</f>
        <v>0</v>
      </c>
      <c r="R14" s="43">
        <f t="shared" ref="R14:R26" si="8">Q14/12</f>
        <v>0</v>
      </c>
    </row>
    <row r="15" spans="2:18" x14ac:dyDescent="0.25">
      <c r="B15" s="33" t="str">
        <f t="shared" si="6"/>
        <v>►</v>
      </c>
      <c r="C15" s="34" t="str">
        <f>IF(Eingaben!B6=0,"",Eingaben!B6)</f>
        <v>Kommunikation</v>
      </c>
      <c r="D15" s="28">
        <f>SUMIFS(Belegliste!$D:$D,Belegliste!$C:$C,Übersicht!$C15,Belegliste!$A:$A,"&gt;="&amp;D$28,Belegliste!$A:$A,"&lt;="&amp;EOMONTH(D$28,0))</f>
        <v>0</v>
      </c>
      <c r="E15" s="15">
        <f>SUMIFS(Belegliste!$D:$D,Belegliste!$C:$C,Übersicht!$C15,Belegliste!$A:$A,"&gt;="&amp;E$28,Belegliste!$A:$A,"&lt;="&amp;EOMONTH(E$28,0))</f>
        <v>0</v>
      </c>
      <c r="F15" s="15">
        <f>SUMIFS(Belegliste!$D:$D,Belegliste!$C:$C,Übersicht!$C15,Belegliste!$A:$A,"&gt;="&amp;F$28,Belegliste!$A:$A,"&lt;="&amp;EOMONTH(F$28,0))</f>
        <v>0</v>
      </c>
      <c r="G15" s="15">
        <f>SUMIFS(Belegliste!$D:$D,Belegliste!$C:$C,Übersicht!$C15,Belegliste!$A:$A,"&gt;="&amp;G$28,Belegliste!$A:$A,"&lt;="&amp;EOMONTH(G$28,0))</f>
        <v>0</v>
      </c>
      <c r="H15" s="15">
        <f>SUMIFS(Belegliste!$D:$D,Belegliste!$C:$C,Übersicht!$C15,Belegliste!$A:$A,"&gt;="&amp;H$28,Belegliste!$A:$A,"&lt;="&amp;EOMONTH(H$28,0))</f>
        <v>0</v>
      </c>
      <c r="I15" s="15">
        <f>SUMIFS(Belegliste!$D:$D,Belegliste!$C:$C,Übersicht!$C15,Belegliste!$A:$A,"&gt;="&amp;I$28,Belegliste!$A:$A,"&lt;="&amp;EOMONTH(I$28,0))</f>
        <v>0</v>
      </c>
      <c r="J15" s="15">
        <f>SUMIFS(Belegliste!$D:$D,Belegliste!$C:$C,Übersicht!$C15,Belegliste!$A:$A,"&gt;="&amp;J$28,Belegliste!$A:$A,"&lt;="&amp;EOMONTH(J$28,0))</f>
        <v>0</v>
      </c>
      <c r="K15" s="15">
        <f>SUMIFS(Belegliste!$D:$D,Belegliste!$C:$C,Übersicht!$C15,Belegliste!$A:$A,"&gt;="&amp;K$28,Belegliste!$A:$A,"&lt;="&amp;EOMONTH(K$28,0))</f>
        <v>0</v>
      </c>
      <c r="L15" s="15">
        <f>SUMIFS(Belegliste!$D:$D,Belegliste!$C:$C,Übersicht!$C15,Belegliste!$A:$A,"&gt;="&amp;L$28,Belegliste!$A:$A,"&lt;="&amp;EOMONTH(L$28,0))</f>
        <v>0</v>
      </c>
      <c r="M15" s="15">
        <f>SUMIFS(Belegliste!$D:$D,Belegliste!$C:$C,Übersicht!$C15,Belegliste!$A:$A,"&gt;="&amp;M$28,Belegliste!$A:$A,"&lt;="&amp;EOMONTH(M$28,0))</f>
        <v>0</v>
      </c>
      <c r="N15" s="15">
        <f>SUMIFS(Belegliste!$D:$D,Belegliste!$C:$C,Übersicht!$C15,Belegliste!$A:$A,"&gt;="&amp;N$28,Belegliste!$A:$A,"&lt;="&amp;EOMONTH(N$28,0))</f>
        <v>0</v>
      </c>
      <c r="O15" s="15">
        <f>SUMIFS(Belegliste!$D:$D,Belegliste!$C:$C,Übersicht!$C15,Belegliste!$A:$A,"&gt;="&amp;O$28,Belegliste!$A:$A,"&lt;="&amp;EOMONTH(O$28,0))</f>
        <v>0</v>
      </c>
      <c r="Q15" s="43">
        <f t="shared" si="7"/>
        <v>0</v>
      </c>
      <c r="R15" s="43">
        <f t="shared" si="8"/>
        <v>0</v>
      </c>
    </row>
    <row r="16" spans="2:18" x14ac:dyDescent="0.25">
      <c r="B16" s="33" t="str">
        <f t="shared" si="6"/>
        <v>►</v>
      </c>
      <c r="C16" s="34" t="str">
        <f>IF(Eingaben!B7=0,"",Eingaben!B7)</f>
        <v>Mobilität</v>
      </c>
      <c r="D16" s="28">
        <f>SUMIFS(Belegliste!$D:$D,Belegliste!$C:$C,Übersicht!$C16,Belegliste!$A:$A,"&gt;="&amp;D$28,Belegliste!$A:$A,"&lt;="&amp;EOMONTH(D$28,0))</f>
        <v>0</v>
      </c>
      <c r="E16" s="15">
        <f>SUMIFS(Belegliste!$D:$D,Belegliste!$C:$C,Übersicht!$C16,Belegliste!$A:$A,"&gt;="&amp;E$28,Belegliste!$A:$A,"&lt;="&amp;EOMONTH(E$28,0))</f>
        <v>0</v>
      </c>
      <c r="F16" s="15">
        <f>SUMIFS(Belegliste!$D:$D,Belegliste!$C:$C,Übersicht!$C16,Belegliste!$A:$A,"&gt;="&amp;F$28,Belegliste!$A:$A,"&lt;="&amp;EOMONTH(F$28,0))</f>
        <v>0</v>
      </c>
      <c r="G16" s="15">
        <f>SUMIFS(Belegliste!$D:$D,Belegliste!$C:$C,Übersicht!$C16,Belegliste!$A:$A,"&gt;="&amp;G$28,Belegliste!$A:$A,"&lt;="&amp;EOMONTH(G$28,0))</f>
        <v>0</v>
      </c>
      <c r="H16" s="15">
        <f>SUMIFS(Belegliste!$D:$D,Belegliste!$C:$C,Übersicht!$C16,Belegliste!$A:$A,"&gt;="&amp;H$28,Belegliste!$A:$A,"&lt;="&amp;EOMONTH(H$28,0))</f>
        <v>0</v>
      </c>
      <c r="I16" s="15">
        <f>SUMIFS(Belegliste!$D:$D,Belegliste!$C:$C,Übersicht!$C16,Belegliste!$A:$A,"&gt;="&amp;I$28,Belegliste!$A:$A,"&lt;="&amp;EOMONTH(I$28,0))</f>
        <v>0</v>
      </c>
      <c r="J16" s="15">
        <f>SUMIFS(Belegliste!$D:$D,Belegliste!$C:$C,Übersicht!$C16,Belegliste!$A:$A,"&gt;="&amp;J$28,Belegliste!$A:$A,"&lt;="&amp;EOMONTH(J$28,0))</f>
        <v>0</v>
      </c>
      <c r="K16" s="15">
        <f>SUMIFS(Belegliste!$D:$D,Belegliste!$C:$C,Übersicht!$C16,Belegliste!$A:$A,"&gt;="&amp;K$28,Belegliste!$A:$A,"&lt;="&amp;EOMONTH(K$28,0))</f>
        <v>0</v>
      </c>
      <c r="L16" s="15">
        <f>SUMIFS(Belegliste!$D:$D,Belegliste!$C:$C,Übersicht!$C16,Belegliste!$A:$A,"&gt;="&amp;L$28,Belegliste!$A:$A,"&lt;="&amp;EOMONTH(L$28,0))</f>
        <v>0</v>
      </c>
      <c r="M16" s="15">
        <f>SUMIFS(Belegliste!$D:$D,Belegliste!$C:$C,Übersicht!$C16,Belegliste!$A:$A,"&gt;="&amp;M$28,Belegliste!$A:$A,"&lt;="&amp;EOMONTH(M$28,0))</f>
        <v>0</v>
      </c>
      <c r="N16" s="15">
        <f>SUMIFS(Belegliste!$D:$D,Belegliste!$C:$C,Übersicht!$C16,Belegliste!$A:$A,"&gt;="&amp;N$28,Belegliste!$A:$A,"&lt;="&amp;EOMONTH(N$28,0))</f>
        <v>0</v>
      </c>
      <c r="O16" s="15">
        <f>SUMIFS(Belegliste!$D:$D,Belegliste!$C:$C,Übersicht!$C16,Belegliste!$A:$A,"&gt;="&amp;O$28,Belegliste!$A:$A,"&lt;="&amp;EOMONTH(O$28,0))</f>
        <v>0</v>
      </c>
      <c r="Q16" s="43">
        <f t="shared" si="7"/>
        <v>0</v>
      </c>
      <c r="R16" s="43">
        <f t="shared" si="8"/>
        <v>0</v>
      </c>
    </row>
    <row r="17" spans="2:18" x14ac:dyDescent="0.25">
      <c r="B17" s="33" t="str">
        <f t="shared" si="6"/>
        <v>►</v>
      </c>
      <c r="C17" s="34" t="str">
        <f>IF(Eingaben!B8=0,"",Eingaben!B8)</f>
        <v>Urlaub</v>
      </c>
      <c r="D17" s="28">
        <f>SUMIFS(Belegliste!$D:$D,Belegliste!$C:$C,Übersicht!$C17,Belegliste!$A:$A,"&gt;="&amp;D$28,Belegliste!$A:$A,"&lt;="&amp;EOMONTH(D$28,0))</f>
        <v>0</v>
      </c>
      <c r="E17" s="15">
        <f>SUMIFS(Belegliste!$D:$D,Belegliste!$C:$C,Übersicht!$C17,Belegliste!$A:$A,"&gt;="&amp;E$28,Belegliste!$A:$A,"&lt;="&amp;EOMONTH(E$28,0))</f>
        <v>0</v>
      </c>
      <c r="F17" s="15">
        <f>SUMIFS(Belegliste!$D:$D,Belegliste!$C:$C,Übersicht!$C17,Belegliste!$A:$A,"&gt;="&amp;F$28,Belegliste!$A:$A,"&lt;="&amp;EOMONTH(F$28,0))</f>
        <v>0</v>
      </c>
      <c r="G17" s="15">
        <f>SUMIFS(Belegliste!$D:$D,Belegliste!$C:$C,Übersicht!$C17,Belegliste!$A:$A,"&gt;="&amp;G$28,Belegliste!$A:$A,"&lt;="&amp;EOMONTH(G$28,0))</f>
        <v>0</v>
      </c>
      <c r="H17" s="15">
        <f>SUMIFS(Belegliste!$D:$D,Belegliste!$C:$C,Übersicht!$C17,Belegliste!$A:$A,"&gt;="&amp;H$28,Belegliste!$A:$A,"&lt;="&amp;EOMONTH(H$28,0))</f>
        <v>0</v>
      </c>
      <c r="I17" s="15">
        <f>SUMIFS(Belegliste!$D:$D,Belegliste!$C:$C,Übersicht!$C17,Belegliste!$A:$A,"&gt;="&amp;I$28,Belegliste!$A:$A,"&lt;="&amp;EOMONTH(I$28,0))</f>
        <v>0</v>
      </c>
      <c r="J17" s="15">
        <f>SUMIFS(Belegliste!$D:$D,Belegliste!$C:$C,Übersicht!$C17,Belegliste!$A:$A,"&gt;="&amp;J$28,Belegliste!$A:$A,"&lt;="&amp;EOMONTH(J$28,0))</f>
        <v>0</v>
      </c>
      <c r="K17" s="15">
        <f>SUMIFS(Belegliste!$D:$D,Belegliste!$C:$C,Übersicht!$C17,Belegliste!$A:$A,"&gt;="&amp;K$28,Belegliste!$A:$A,"&lt;="&amp;EOMONTH(K$28,0))</f>
        <v>0</v>
      </c>
      <c r="L17" s="15">
        <f>SUMIFS(Belegliste!$D:$D,Belegliste!$C:$C,Übersicht!$C17,Belegliste!$A:$A,"&gt;="&amp;L$28,Belegliste!$A:$A,"&lt;="&amp;EOMONTH(L$28,0))</f>
        <v>0</v>
      </c>
      <c r="M17" s="15">
        <f>SUMIFS(Belegliste!$D:$D,Belegliste!$C:$C,Übersicht!$C17,Belegliste!$A:$A,"&gt;="&amp;M$28,Belegliste!$A:$A,"&lt;="&amp;EOMONTH(M$28,0))</f>
        <v>0</v>
      </c>
      <c r="N17" s="15">
        <f>SUMIFS(Belegliste!$D:$D,Belegliste!$C:$C,Übersicht!$C17,Belegliste!$A:$A,"&gt;="&amp;N$28,Belegliste!$A:$A,"&lt;="&amp;EOMONTH(N$28,0))</f>
        <v>0</v>
      </c>
      <c r="O17" s="15">
        <f>SUMIFS(Belegliste!$D:$D,Belegliste!$C:$C,Übersicht!$C17,Belegliste!$A:$A,"&gt;="&amp;O$28,Belegliste!$A:$A,"&lt;="&amp;EOMONTH(O$28,0))</f>
        <v>0</v>
      </c>
      <c r="Q17" s="43">
        <f t="shared" si="7"/>
        <v>0</v>
      </c>
      <c r="R17" s="43">
        <f t="shared" si="8"/>
        <v>0</v>
      </c>
    </row>
    <row r="18" spans="2:18" x14ac:dyDescent="0.25">
      <c r="B18" s="33" t="str">
        <f t="shared" si="6"/>
        <v>►</v>
      </c>
      <c r="C18" s="34" t="str">
        <f>IF(Eingaben!B9=0,"",Eingaben!B9)</f>
        <v>Steuern, Gebühren</v>
      </c>
      <c r="D18" s="28">
        <f>SUMIFS(Belegliste!$D:$D,Belegliste!$C:$C,Übersicht!$C18,Belegliste!$A:$A,"&gt;="&amp;D$28,Belegliste!$A:$A,"&lt;="&amp;EOMONTH(D$28,0))</f>
        <v>0</v>
      </c>
      <c r="E18" s="15">
        <f>SUMIFS(Belegliste!$D:$D,Belegliste!$C:$C,Übersicht!$C18,Belegliste!$A:$A,"&gt;="&amp;E$28,Belegliste!$A:$A,"&lt;="&amp;EOMONTH(E$28,0))</f>
        <v>0</v>
      </c>
      <c r="F18" s="15">
        <f>SUMIFS(Belegliste!$D:$D,Belegliste!$C:$C,Übersicht!$C18,Belegliste!$A:$A,"&gt;="&amp;F$28,Belegliste!$A:$A,"&lt;="&amp;EOMONTH(F$28,0))</f>
        <v>0</v>
      </c>
      <c r="G18" s="15">
        <f>SUMIFS(Belegliste!$D:$D,Belegliste!$C:$C,Übersicht!$C18,Belegliste!$A:$A,"&gt;="&amp;G$28,Belegliste!$A:$A,"&lt;="&amp;EOMONTH(G$28,0))</f>
        <v>0</v>
      </c>
      <c r="H18" s="15">
        <f>SUMIFS(Belegliste!$D:$D,Belegliste!$C:$C,Übersicht!$C18,Belegliste!$A:$A,"&gt;="&amp;H$28,Belegliste!$A:$A,"&lt;="&amp;EOMONTH(H$28,0))</f>
        <v>0</v>
      </c>
      <c r="I18" s="15">
        <f>SUMIFS(Belegliste!$D:$D,Belegliste!$C:$C,Übersicht!$C18,Belegliste!$A:$A,"&gt;="&amp;I$28,Belegliste!$A:$A,"&lt;="&amp;EOMONTH(I$28,0))</f>
        <v>0</v>
      </c>
      <c r="J18" s="15">
        <f>SUMIFS(Belegliste!$D:$D,Belegliste!$C:$C,Übersicht!$C18,Belegliste!$A:$A,"&gt;="&amp;J$28,Belegliste!$A:$A,"&lt;="&amp;EOMONTH(J$28,0))</f>
        <v>0</v>
      </c>
      <c r="K18" s="15">
        <f>SUMIFS(Belegliste!$D:$D,Belegliste!$C:$C,Übersicht!$C18,Belegliste!$A:$A,"&gt;="&amp;K$28,Belegliste!$A:$A,"&lt;="&amp;EOMONTH(K$28,0))</f>
        <v>0</v>
      </c>
      <c r="L18" s="15">
        <f>SUMIFS(Belegliste!$D:$D,Belegliste!$C:$C,Übersicht!$C18,Belegliste!$A:$A,"&gt;="&amp;L$28,Belegliste!$A:$A,"&lt;="&amp;EOMONTH(L$28,0))</f>
        <v>0</v>
      </c>
      <c r="M18" s="15">
        <f>SUMIFS(Belegliste!$D:$D,Belegliste!$C:$C,Übersicht!$C18,Belegliste!$A:$A,"&gt;="&amp;M$28,Belegliste!$A:$A,"&lt;="&amp;EOMONTH(M$28,0))</f>
        <v>0</v>
      </c>
      <c r="N18" s="15">
        <f>SUMIFS(Belegliste!$D:$D,Belegliste!$C:$C,Übersicht!$C18,Belegliste!$A:$A,"&gt;="&amp;N$28,Belegliste!$A:$A,"&lt;="&amp;EOMONTH(N$28,0))</f>
        <v>0</v>
      </c>
      <c r="O18" s="15">
        <f>SUMIFS(Belegliste!$D:$D,Belegliste!$C:$C,Übersicht!$C18,Belegliste!$A:$A,"&gt;="&amp;O$28,Belegliste!$A:$A,"&lt;="&amp;EOMONTH(O$28,0))</f>
        <v>0</v>
      </c>
      <c r="Q18" s="43">
        <f t="shared" si="7"/>
        <v>0</v>
      </c>
      <c r="R18" s="43">
        <f t="shared" si="8"/>
        <v>0</v>
      </c>
    </row>
    <row r="19" spans="2:18" x14ac:dyDescent="0.25">
      <c r="B19" s="33" t="str">
        <f t="shared" si="6"/>
        <v>►</v>
      </c>
      <c r="C19" s="34" t="str">
        <f>IF(Eingaben!B10=0,"",Eingaben!B10)</f>
        <v>Bildung</v>
      </c>
      <c r="D19" s="28">
        <f>SUMIFS(Belegliste!$D:$D,Belegliste!$C:$C,Übersicht!$C19,Belegliste!$A:$A,"&gt;="&amp;D$28,Belegliste!$A:$A,"&lt;="&amp;EOMONTH(D$28,0))</f>
        <v>0</v>
      </c>
      <c r="E19" s="15">
        <f>SUMIFS(Belegliste!$D:$D,Belegliste!$C:$C,Übersicht!$C19,Belegliste!$A:$A,"&gt;="&amp;E$28,Belegliste!$A:$A,"&lt;="&amp;EOMONTH(E$28,0))</f>
        <v>0</v>
      </c>
      <c r="F19" s="15">
        <f>SUMIFS(Belegliste!$D:$D,Belegliste!$C:$C,Übersicht!$C19,Belegliste!$A:$A,"&gt;="&amp;F$28,Belegliste!$A:$A,"&lt;="&amp;EOMONTH(F$28,0))</f>
        <v>0</v>
      </c>
      <c r="G19" s="15">
        <f>SUMIFS(Belegliste!$D:$D,Belegliste!$C:$C,Übersicht!$C19,Belegliste!$A:$A,"&gt;="&amp;G$28,Belegliste!$A:$A,"&lt;="&amp;EOMONTH(G$28,0))</f>
        <v>0</v>
      </c>
      <c r="H19" s="15">
        <f>SUMIFS(Belegliste!$D:$D,Belegliste!$C:$C,Übersicht!$C19,Belegliste!$A:$A,"&gt;="&amp;H$28,Belegliste!$A:$A,"&lt;="&amp;EOMONTH(H$28,0))</f>
        <v>0</v>
      </c>
      <c r="I19" s="15">
        <f>SUMIFS(Belegliste!$D:$D,Belegliste!$C:$C,Übersicht!$C19,Belegliste!$A:$A,"&gt;="&amp;I$28,Belegliste!$A:$A,"&lt;="&amp;EOMONTH(I$28,0))</f>
        <v>0</v>
      </c>
      <c r="J19" s="15">
        <f>SUMIFS(Belegliste!$D:$D,Belegliste!$C:$C,Übersicht!$C19,Belegliste!$A:$A,"&gt;="&amp;J$28,Belegliste!$A:$A,"&lt;="&amp;EOMONTH(J$28,0))</f>
        <v>0</v>
      </c>
      <c r="K19" s="15">
        <f>SUMIFS(Belegliste!$D:$D,Belegliste!$C:$C,Übersicht!$C19,Belegliste!$A:$A,"&gt;="&amp;K$28,Belegliste!$A:$A,"&lt;="&amp;EOMONTH(K$28,0))</f>
        <v>0</v>
      </c>
      <c r="L19" s="15">
        <f>SUMIFS(Belegliste!$D:$D,Belegliste!$C:$C,Übersicht!$C19,Belegliste!$A:$A,"&gt;="&amp;L$28,Belegliste!$A:$A,"&lt;="&amp;EOMONTH(L$28,0))</f>
        <v>0</v>
      </c>
      <c r="M19" s="15">
        <f>SUMIFS(Belegliste!$D:$D,Belegliste!$C:$C,Übersicht!$C19,Belegliste!$A:$A,"&gt;="&amp;M$28,Belegliste!$A:$A,"&lt;="&amp;EOMONTH(M$28,0))</f>
        <v>0</v>
      </c>
      <c r="N19" s="15">
        <f>SUMIFS(Belegliste!$D:$D,Belegliste!$C:$C,Übersicht!$C19,Belegliste!$A:$A,"&gt;="&amp;N$28,Belegliste!$A:$A,"&lt;="&amp;EOMONTH(N$28,0))</f>
        <v>0</v>
      </c>
      <c r="O19" s="15">
        <f>SUMIFS(Belegliste!$D:$D,Belegliste!$C:$C,Übersicht!$C19,Belegliste!$A:$A,"&gt;="&amp;O$28,Belegliste!$A:$A,"&lt;="&amp;EOMONTH(O$28,0))</f>
        <v>0</v>
      </c>
      <c r="Q19" s="43">
        <f t="shared" si="7"/>
        <v>0</v>
      </c>
      <c r="R19" s="43">
        <f t="shared" si="8"/>
        <v>0</v>
      </c>
    </row>
    <row r="20" spans="2:18" x14ac:dyDescent="0.25">
      <c r="B20" s="33" t="str">
        <f t="shared" si="6"/>
        <v>►</v>
      </c>
      <c r="C20" s="34" t="str">
        <f>IF(Eingaben!B11=0,"",Eingaben!B11)</f>
        <v>Freizeit</v>
      </c>
      <c r="D20" s="28">
        <f>SUMIFS(Belegliste!$D:$D,Belegliste!$C:$C,Übersicht!$C20,Belegliste!$A:$A,"&gt;="&amp;D$28,Belegliste!$A:$A,"&lt;="&amp;EOMONTH(D$28,0))</f>
        <v>0</v>
      </c>
      <c r="E20" s="15">
        <f>SUMIFS(Belegliste!$D:$D,Belegliste!$C:$C,Übersicht!$C20,Belegliste!$A:$A,"&gt;="&amp;E$28,Belegliste!$A:$A,"&lt;="&amp;EOMONTH(E$28,0))</f>
        <v>0</v>
      </c>
      <c r="F20" s="15">
        <f>SUMIFS(Belegliste!$D:$D,Belegliste!$C:$C,Übersicht!$C20,Belegliste!$A:$A,"&gt;="&amp;F$28,Belegliste!$A:$A,"&lt;="&amp;EOMONTH(F$28,0))</f>
        <v>0</v>
      </c>
      <c r="G20" s="15">
        <f>SUMIFS(Belegliste!$D:$D,Belegliste!$C:$C,Übersicht!$C20,Belegliste!$A:$A,"&gt;="&amp;G$28,Belegliste!$A:$A,"&lt;="&amp;EOMONTH(G$28,0))</f>
        <v>0</v>
      </c>
      <c r="H20" s="15">
        <f>SUMIFS(Belegliste!$D:$D,Belegliste!$C:$C,Übersicht!$C20,Belegliste!$A:$A,"&gt;="&amp;H$28,Belegliste!$A:$A,"&lt;="&amp;EOMONTH(H$28,0))</f>
        <v>0</v>
      </c>
      <c r="I20" s="15">
        <f>SUMIFS(Belegliste!$D:$D,Belegliste!$C:$C,Übersicht!$C20,Belegliste!$A:$A,"&gt;="&amp;I$28,Belegliste!$A:$A,"&lt;="&amp;EOMONTH(I$28,0))</f>
        <v>0</v>
      </c>
      <c r="J20" s="15">
        <f>SUMIFS(Belegliste!$D:$D,Belegliste!$C:$C,Übersicht!$C20,Belegliste!$A:$A,"&gt;="&amp;J$28,Belegliste!$A:$A,"&lt;="&amp;EOMONTH(J$28,0))</f>
        <v>0</v>
      </c>
      <c r="K20" s="15">
        <f>SUMIFS(Belegliste!$D:$D,Belegliste!$C:$C,Übersicht!$C20,Belegliste!$A:$A,"&gt;="&amp;K$28,Belegliste!$A:$A,"&lt;="&amp;EOMONTH(K$28,0))</f>
        <v>0</v>
      </c>
      <c r="L20" s="15">
        <f>SUMIFS(Belegliste!$D:$D,Belegliste!$C:$C,Übersicht!$C20,Belegliste!$A:$A,"&gt;="&amp;L$28,Belegliste!$A:$A,"&lt;="&amp;EOMONTH(L$28,0))</f>
        <v>0</v>
      </c>
      <c r="M20" s="15">
        <f>SUMIFS(Belegliste!$D:$D,Belegliste!$C:$C,Übersicht!$C20,Belegliste!$A:$A,"&gt;="&amp;M$28,Belegliste!$A:$A,"&lt;="&amp;EOMONTH(M$28,0))</f>
        <v>0</v>
      </c>
      <c r="N20" s="15">
        <f>SUMIFS(Belegliste!$D:$D,Belegliste!$C:$C,Übersicht!$C20,Belegliste!$A:$A,"&gt;="&amp;N$28,Belegliste!$A:$A,"&lt;="&amp;EOMONTH(N$28,0))</f>
        <v>0</v>
      </c>
      <c r="O20" s="15">
        <f>SUMIFS(Belegliste!$D:$D,Belegliste!$C:$C,Übersicht!$C20,Belegliste!$A:$A,"&gt;="&amp;O$28,Belegliste!$A:$A,"&lt;="&amp;EOMONTH(O$28,0))</f>
        <v>0</v>
      </c>
      <c r="Q20" s="43">
        <f t="shared" si="7"/>
        <v>0</v>
      </c>
      <c r="R20" s="43">
        <f t="shared" si="8"/>
        <v>0</v>
      </c>
    </row>
    <row r="21" spans="2:18" x14ac:dyDescent="0.25">
      <c r="B21" s="33" t="str">
        <f t="shared" si="6"/>
        <v>►</v>
      </c>
      <c r="C21" s="34" t="str">
        <f>IF(Eingaben!B12=0,"",Eingaben!B12)</f>
        <v>Krankenkasse</v>
      </c>
      <c r="D21" s="28">
        <f>SUMIFS(Belegliste!$D:$D,Belegliste!$C:$C,Übersicht!$C21,Belegliste!$A:$A,"&gt;="&amp;D$28,Belegliste!$A:$A,"&lt;="&amp;EOMONTH(D$28,0))</f>
        <v>0</v>
      </c>
      <c r="E21" s="15">
        <f>SUMIFS(Belegliste!$D:$D,Belegliste!$C:$C,Übersicht!$C21,Belegliste!$A:$A,"&gt;="&amp;E$28,Belegliste!$A:$A,"&lt;="&amp;EOMONTH(E$28,0))</f>
        <v>0</v>
      </c>
      <c r="F21" s="15">
        <f>SUMIFS(Belegliste!$D:$D,Belegliste!$C:$C,Übersicht!$C21,Belegliste!$A:$A,"&gt;="&amp;F$28,Belegliste!$A:$A,"&lt;="&amp;EOMONTH(F$28,0))</f>
        <v>0</v>
      </c>
      <c r="G21" s="15">
        <f>SUMIFS(Belegliste!$D:$D,Belegliste!$C:$C,Übersicht!$C21,Belegliste!$A:$A,"&gt;="&amp;G$28,Belegliste!$A:$A,"&lt;="&amp;EOMONTH(G$28,0))</f>
        <v>0</v>
      </c>
      <c r="H21" s="15">
        <f>SUMIFS(Belegliste!$D:$D,Belegliste!$C:$C,Übersicht!$C21,Belegliste!$A:$A,"&gt;="&amp;H$28,Belegliste!$A:$A,"&lt;="&amp;EOMONTH(H$28,0))</f>
        <v>0</v>
      </c>
      <c r="I21" s="15">
        <f>SUMIFS(Belegliste!$D:$D,Belegliste!$C:$C,Übersicht!$C21,Belegliste!$A:$A,"&gt;="&amp;I$28,Belegliste!$A:$A,"&lt;="&amp;EOMONTH(I$28,0))</f>
        <v>0</v>
      </c>
      <c r="J21" s="15">
        <f>SUMIFS(Belegliste!$D:$D,Belegliste!$C:$C,Übersicht!$C21,Belegliste!$A:$A,"&gt;="&amp;J$28,Belegliste!$A:$A,"&lt;="&amp;EOMONTH(J$28,0))</f>
        <v>0</v>
      </c>
      <c r="K21" s="15">
        <f>SUMIFS(Belegliste!$D:$D,Belegliste!$C:$C,Übersicht!$C21,Belegliste!$A:$A,"&gt;="&amp;K$28,Belegliste!$A:$A,"&lt;="&amp;EOMONTH(K$28,0))</f>
        <v>0</v>
      </c>
      <c r="L21" s="15">
        <f>SUMIFS(Belegliste!$D:$D,Belegliste!$C:$C,Übersicht!$C21,Belegliste!$A:$A,"&gt;="&amp;L$28,Belegliste!$A:$A,"&lt;="&amp;EOMONTH(L$28,0))</f>
        <v>0</v>
      </c>
      <c r="M21" s="15">
        <f>SUMIFS(Belegliste!$D:$D,Belegliste!$C:$C,Übersicht!$C21,Belegliste!$A:$A,"&gt;="&amp;M$28,Belegliste!$A:$A,"&lt;="&amp;EOMONTH(M$28,0))</f>
        <v>0</v>
      </c>
      <c r="N21" s="15">
        <f>SUMIFS(Belegliste!$D:$D,Belegliste!$C:$C,Übersicht!$C21,Belegliste!$A:$A,"&gt;="&amp;N$28,Belegliste!$A:$A,"&lt;="&amp;EOMONTH(N$28,0))</f>
        <v>0</v>
      </c>
      <c r="O21" s="15">
        <f>SUMIFS(Belegliste!$D:$D,Belegliste!$C:$C,Übersicht!$C21,Belegliste!$A:$A,"&gt;="&amp;O$28,Belegliste!$A:$A,"&lt;="&amp;EOMONTH(O$28,0))</f>
        <v>0</v>
      </c>
      <c r="Q21" s="43">
        <f t="shared" si="7"/>
        <v>0</v>
      </c>
      <c r="R21" s="43">
        <f t="shared" si="8"/>
        <v>0</v>
      </c>
    </row>
    <row r="22" spans="2:18" x14ac:dyDescent="0.25">
      <c r="B22" s="33" t="str">
        <f t="shared" si="6"/>
        <v>►</v>
      </c>
      <c r="C22" s="34" t="str">
        <f>IF(Eingaben!B13=0,"",Eingaben!B13)</f>
        <v>Versicherungen</v>
      </c>
      <c r="D22" s="28">
        <f>SUMIFS(Belegliste!$D:$D,Belegliste!$C:$C,Übersicht!$C22,Belegliste!$A:$A,"&gt;="&amp;D$28,Belegliste!$A:$A,"&lt;="&amp;EOMONTH(D$28,0))</f>
        <v>0</v>
      </c>
      <c r="E22" s="15">
        <f>SUMIFS(Belegliste!$D:$D,Belegliste!$C:$C,Übersicht!$C22,Belegliste!$A:$A,"&gt;="&amp;E$28,Belegliste!$A:$A,"&lt;="&amp;EOMONTH(E$28,0))</f>
        <v>0</v>
      </c>
      <c r="F22" s="15">
        <f>SUMIFS(Belegliste!$D:$D,Belegliste!$C:$C,Übersicht!$C22,Belegliste!$A:$A,"&gt;="&amp;F$28,Belegliste!$A:$A,"&lt;="&amp;EOMONTH(F$28,0))</f>
        <v>0</v>
      </c>
      <c r="G22" s="15">
        <f>SUMIFS(Belegliste!$D:$D,Belegliste!$C:$C,Übersicht!$C22,Belegliste!$A:$A,"&gt;="&amp;G$28,Belegliste!$A:$A,"&lt;="&amp;EOMONTH(G$28,0))</f>
        <v>0</v>
      </c>
      <c r="H22" s="15">
        <f>SUMIFS(Belegliste!$D:$D,Belegliste!$C:$C,Übersicht!$C22,Belegliste!$A:$A,"&gt;="&amp;H$28,Belegliste!$A:$A,"&lt;="&amp;EOMONTH(H$28,0))</f>
        <v>0</v>
      </c>
      <c r="I22" s="15">
        <f>SUMIFS(Belegliste!$D:$D,Belegliste!$C:$C,Übersicht!$C22,Belegliste!$A:$A,"&gt;="&amp;I$28,Belegliste!$A:$A,"&lt;="&amp;EOMONTH(I$28,0))</f>
        <v>0</v>
      </c>
      <c r="J22" s="15">
        <f>SUMIFS(Belegliste!$D:$D,Belegliste!$C:$C,Übersicht!$C22,Belegliste!$A:$A,"&gt;="&amp;J$28,Belegliste!$A:$A,"&lt;="&amp;EOMONTH(J$28,0))</f>
        <v>0</v>
      </c>
      <c r="K22" s="15">
        <f>SUMIFS(Belegliste!$D:$D,Belegliste!$C:$C,Übersicht!$C22,Belegliste!$A:$A,"&gt;="&amp;K$28,Belegliste!$A:$A,"&lt;="&amp;EOMONTH(K$28,0))</f>
        <v>0</v>
      </c>
      <c r="L22" s="15">
        <f>SUMIFS(Belegliste!$D:$D,Belegliste!$C:$C,Übersicht!$C22,Belegliste!$A:$A,"&gt;="&amp;L$28,Belegliste!$A:$A,"&lt;="&amp;EOMONTH(L$28,0))</f>
        <v>0</v>
      </c>
      <c r="M22" s="15">
        <f>SUMIFS(Belegliste!$D:$D,Belegliste!$C:$C,Übersicht!$C22,Belegliste!$A:$A,"&gt;="&amp;M$28,Belegliste!$A:$A,"&lt;="&amp;EOMONTH(M$28,0))</f>
        <v>0</v>
      </c>
      <c r="N22" s="15">
        <f>SUMIFS(Belegliste!$D:$D,Belegliste!$C:$C,Übersicht!$C22,Belegliste!$A:$A,"&gt;="&amp;N$28,Belegliste!$A:$A,"&lt;="&amp;EOMONTH(N$28,0))</f>
        <v>0</v>
      </c>
      <c r="O22" s="15">
        <f>SUMIFS(Belegliste!$D:$D,Belegliste!$C:$C,Übersicht!$C22,Belegliste!$A:$A,"&gt;="&amp;O$28,Belegliste!$A:$A,"&lt;="&amp;EOMONTH(O$28,0))</f>
        <v>0</v>
      </c>
      <c r="Q22" s="43">
        <f t="shared" si="7"/>
        <v>0</v>
      </c>
      <c r="R22" s="43">
        <f t="shared" si="8"/>
        <v>0</v>
      </c>
    </row>
    <row r="23" spans="2:18" x14ac:dyDescent="0.25">
      <c r="B23" s="33" t="str">
        <f t="shared" si="6"/>
        <v>►</v>
      </c>
      <c r="C23" s="34" t="str">
        <f>IF(Eingaben!B14=0,"",Eingaben!B14)</f>
        <v>Ernährung</v>
      </c>
      <c r="D23" s="28">
        <f>SUMIFS(Belegliste!$D:$D,Belegliste!$C:$C,Übersicht!$C23,Belegliste!$A:$A,"&gt;="&amp;D$28,Belegliste!$A:$A,"&lt;="&amp;EOMONTH(D$28,0))</f>
        <v>0</v>
      </c>
      <c r="E23" s="15">
        <f>SUMIFS(Belegliste!$D:$D,Belegliste!$C:$C,Übersicht!$C23,Belegliste!$A:$A,"&gt;="&amp;E$28,Belegliste!$A:$A,"&lt;="&amp;EOMONTH(E$28,0))</f>
        <v>0</v>
      </c>
      <c r="F23" s="15">
        <f>SUMIFS(Belegliste!$D:$D,Belegliste!$C:$C,Übersicht!$C23,Belegliste!$A:$A,"&gt;="&amp;F$28,Belegliste!$A:$A,"&lt;="&amp;EOMONTH(F$28,0))</f>
        <v>0</v>
      </c>
      <c r="G23" s="15">
        <f>SUMIFS(Belegliste!$D:$D,Belegliste!$C:$C,Übersicht!$C23,Belegliste!$A:$A,"&gt;="&amp;G$28,Belegliste!$A:$A,"&lt;="&amp;EOMONTH(G$28,0))</f>
        <v>0</v>
      </c>
      <c r="H23" s="15">
        <f>SUMIFS(Belegliste!$D:$D,Belegliste!$C:$C,Übersicht!$C23,Belegliste!$A:$A,"&gt;="&amp;H$28,Belegliste!$A:$A,"&lt;="&amp;EOMONTH(H$28,0))</f>
        <v>0</v>
      </c>
      <c r="I23" s="15">
        <f>SUMIFS(Belegliste!$D:$D,Belegliste!$C:$C,Übersicht!$C23,Belegliste!$A:$A,"&gt;="&amp;I$28,Belegliste!$A:$A,"&lt;="&amp;EOMONTH(I$28,0))</f>
        <v>0</v>
      </c>
      <c r="J23" s="15">
        <f>SUMIFS(Belegliste!$D:$D,Belegliste!$C:$C,Übersicht!$C23,Belegliste!$A:$A,"&gt;="&amp;J$28,Belegliste!$A:$A,"&lt;="&amp;EOMONTH(J$28,0))</f>
        <v>0</v>
      </c>
      <c r="K23" s="15">
        <f>SUMIFS(Belegliste!$D:$D,Belegliste!$C:$C,Übersicht!$C23,Belegliste!$A:$A,"&gt;="&amp;K$28,Belegliste!$A:$A,"&lt;="&amp;EOMONTH(K$28,0))</f>
        <v>0</v>
      </c>
      <c r="L23" s="15">
        <f>SUMIFS(Belegliste!$D:$D,Belegliste!$C:$C,Übersicht!$C23,Belegliste!$A:$A,"&gt;="&amp;L$28,Belegliste!$A:$A,"&lt;="&amp;EOMONTH(L$28,0))</f>
        <v>0</v>
      </c>
      <c r="M23" s="15">
        <f>SUMIFS(Belegliste!$D:$D,Belegliste!$C:$C,Übersicht!$C23,Belegliste!$A:$A,"&gt;="&amp;M$28,Belegliste!$A:$A,"&lt;="&amp;EOMONTH(M$28,0))</f>
        <v>0</v>
      </c>
      <c r="N23" s="15">
        <f>SUMIFS(Belegliste!$D:$D,Belegliste!$C:$C,Übersicht!$C23,Belegliste!$A:$A,"&gt;="&amp;N$28,Belegliste!$A:$A,"&lt;="&amp;EOMONTH(N$28,0))</f>
        <v>0</v>
      </c>
      <c r="O23" s="15">
        <f>SUMIFS(Belegliste!$D:$D,Belegliste!$C:$C,Übersicht!$C23,Belegliste!$A:$A,"&gt;="&amp;O$28,Belegliste!$A:$A,"&lt;="&amp;EOMONTH(O$28,0))</f>
        <v>0</v>
      </c>
      <c r="Q23" s="43">
        <f t="shared" si="7"/>
        <v>0</v>
      </c>
      <c r="R23" s="43">
        <f t="shared" si="8"/>
        <v>0</v>
      </c>
    </row>
    <row r="24" spans="2:18" x14ac:dyDescent="0.25">
      <c r="B24" s="33" t="str">
        <f t="shared" si="6"/>
        <v>►</v>
      </c>
      <c r="C24" s="34" t="str">
        <f>IF(Eingaben!B15=0,"",Eingaben!B15)</f>
        <v>Kleidung</v>
      </c>
      <c r="D24" s="28">
        <f>SUMIFS(Belegliste!$D:$D,Belegliste!$C:$C,Übersicht!$C24,Belegliste!$A:$A,"&gt;="&amp;D$28,Belegliste!$A:$A,"&lt;="&amp;EOMONTH(D$28,0))</f>
        <v>0</v>
      </c>
      <c r="E24" s="15">
        <f>SUMIFS(Belegliste!$D:$D,Belegliste!$C:$C,Übersicht!$C24,Belegliste!$A:$A,"&gt;="&amp;E$28,Belegliste!$A:$A,"&lt;="&amp;EOMONTH(E$28,0))</f>
        <v>0</v>
      </c>
      <c r="F24" s="15">
        <f>SUMIFS(Belegliste!$D:$D,Belegliste!$C:$C,Übersicht!$C24,Belegliste!$A:$A,"&gt;="&amp;F$28,Belegliste!$A:$A,"&lt;="&amp;EOMONTH(F$28,0))</f>
        <v>0</v>
      </c>
      <c r="G24" s="15">
        <f>SUMIFS(Belegliste!$D:$D,Belegliste!$C:$C,Übersicht!$C24,Belegliste!$A:$A,"&gt;="&amp;G$28,Belegliste!$A:$A,"&lt;="&amp;EOMONTH(G$28,0))</f>
        <v>0</v>
      </c>
      <c r="H24" s="15">
        <f>SUMIFS(Belegliste!$D:$D,Belegliste!$C:$C,Übersicht!$C24,Belegliste!$A:$A,"&gt;="&amp;H$28,Belegliste!$A:$A,"&lt;="&amp;EOMONTH(H$28,0))</f>
        <v>0</v>
      </c>
      <c r="I24" s="15">
        <f>SUMIFS(Belegliste!$D:$D,Belegliste!$C:$C,Übersicht!$C24,Belegliste!$A:$A,"&gt;="&amp;I$28,Belegliste!$A:$A,"&lt;="&amp;EOMONTH(I$28,0))</f>
        <v>0</v>
      </c>
      <c r="J24" s="15">
        <f>SUMIFS(Belegliste!$D:$D,Belegliste!$C:$C,Übersicht!$C24,Belegliste!$A:$A,"&gt;="&amp;J$28,Belegliste!$A:$A,"&lt;="&amp;EOMONTH(J$28,0))</f>
        <v>0</v>
      </c>
      <c r="K24" s="15">
        <f>SUMIFS(Belegliste!$D:$D,Belegliste!$C:$C,Übersicht!$C24,Belegliste!$A:$A,"&gt;="&amp;K$28,Belegliste!$A:$A,"&lt;="&amp;EOMONTH(K$28,0))</f>
        <v>0</v>
      </c>
      <c r="L24" s="15">
        <f>SUMIFS(Belegliste!$D:$D,Belegliste!$C:$C,Übersicht!$C24,Belegliste!$A:$A,"&gt;="&amp;L$28,Belegliste!$A:$A,"&lt;="&amp;EOMONTH(L$28,0))</f>
        <v>0</v>
      </c>
      <c r="M24" s="15">
        <f>SUMIFS(Belegliste!$D:$D,Belegliste!$C:$C,Übersicht!$C24,Belegliste!$A:$A,"&gt;="&amp;M$28,Belegliste!$A:$A,"&lt;="&amp;EOMONTH(M$28,0))</f>
        <v>0</v>
      </c>
      <c r="N24" s="15">
        <f>SUMIFS(Belegliste!$D:$D,Belegliste!$C:$C,Übersicht!$C24,Belegliste!$A:$A,"&gt;="&amp;N$28,Belegliste!$A:$A,"&lt;="&amp;EOMONTH(N$28,0))</f>
        <v>0</v>
      </c>
      <c r="O24" s="15">
        <f>SUMIFS(Belegliste!$D:$D,Belegliste!$C:$C,Übersicht!$C24,Belegliste!$A:$A,"&gt;="&amp;O$28,Belegliste!$A:$A,"&lt;="&amp;EOMONTH(O$28,0))</f>
        <v>0</v>
      </c>
      <c r="Q24" s="43">
        <f t="shared" si="7"/>
        <v>0</v>
      </c>
      <c r="R24" s="43">
        <f t="shared" si="8"/>
        <v>0</v>
      </c>
    </row>
    <row r="25" spans="2:18" ht="15" customHeight="1" thickBot="1" x14ac:dyDescent="0.3">
      <c r="B25" s="33" t="str">
        <f>IF(C25&lt;&gt;"","►","")</f>
        <v/>
      </c>
      <c r="C25" s="34" t="str">
        <f>IF(Eingaben!B16=0,"",Eingaben!B16)</f>
        <v/>
      </c>
      <c r="D25" s="41">
        <f>SUMIFS(Belegliste!$D:$D,Belegliste!$C:$C,Übersicht!$C25,Belegliste!$A:$A,"&gt;="&amp;D$28,Belegliste!$A:$A,"&lt;="&amp;EOMONTH(D$28,0))</f>
        <v>0</v>
      </c>
      <c r="E25" s="16">
        <f>SUMIFS(Belegliste!$D:$D,Belegliste!$C:$C,Übersicht!$C25,Belegliste!$A:$A,"&gt;="&amp;E$28,Belegliste!$A:$A,"&lt;="&amp;EOMONTH(E$28,0))</f>
        <v>0</v>
      </c>
      <c r="F25" s="16">
        <f>SUMIFS(Belegliste!$D:$D,Belegliste!$C:$C,Übersicht!$C25,Belegliste!$A:$A,"&gt;="&amp;F$28,Belegliste!$A:$A,"&lt;="&amp;EOMONTH(F$28,0))</f>
        <v>0</v>
      </c>
      <c r="G25" s="16">
        <f>SUMIFS(Belegliste!$D:$D,Belegliste!$C:$C,Übersicht!$C25,Belegliste!$A:$A,"&gt;="&amp;G$28,Belegliste!$A:$A,"&lt;="&amp;EOMONTH(G$28,0))</f>
        <v>0</v>
      </c>
      <c r="H25" s="16">
        <f>SUMIFS(Belegliste!$D:$D,Belegliste!$C:$C,Übersicht!$C25,Belegliste!$A:$A,"&gt;="&amp;H$28,Belegliste!$A:$A,"&lt;="&amp;EOMONTH(H$28,0))</f>
        <v>0</v>
      </c>
      <c r="I25" s="16">
        <f>SUMIFS(Belegliste!$D:$D,Belegliste!$C:$C,Übersicht!$C25,Belegliste!$A:$A,"&gt;="&amp;I$28,Belegliste!$A:$A,"&lt;="&amp;EOMONTH(I$28,0))</f>
        <v>0</v>
      </c>
      <c r="J25" s="16">
        <f>SUMIFS(Belegliste!$D:$D,Belegliste!$C:$C,Übersicht!$C25,Belegliste!$A:$A,"&gt;="&amp;J$28,Belegliste!$A:$A,"&lt;="&amp;EOMONTH(J$28,0))</f>
        <v>0</v>
      </c>
      <c r="K25" s="16">
        <f>SUMIFS(Belegliste!$D:$D,Belegliste!$C:$C,Übersicht!$C25,Belegliste!$A:$A,"&gt;="&amp;K$28,Belegliste!$A:$A,"&lt;="&amp;EOMONTH(K$28,0))</f>
        <v>0</v>
      </c>
      <c r="L25" s="16">
        <f>SUMIFS(Belegliste!$D:$D,Belegliste!$C:$C,Übersicht!$C25,Belegliste!$A:$A,"&gt;="&amp;L$28,Belegliste!$A:$A,"&lt;="&amp;EOMONTH(L$28,0))</f>
        <v>0</v>
      </c>
      <c r="M25" s="16">
        <f>SUMIFS(Belegliste!$D:$D,Belegliste!$C:$C,Übersicht!$C25,Belegliste!$A:$A,"&gt;="&amp;M$28,Belegliste!$A:$A,"&lt;="&amp;EOMONTH(M$28,0))</f>
        <v>0</v>
      </c>
      <c r="N25" s="16">
        <f>SUMIFS(Belegliste!$D:$D,Belegliste!$C:$C,Übersicht!$C25,Belegliste!$A:$A,"&gt;="&amp;N$28,Belegliste!$A:$A,"&lt;="&amp;EOMONTH(N$28,0))</f>
        <v>0</v>
      </c>
      <c r="O25" s="16">
        <f>SUMIFS(Belegliste!$D:$D,Belegliste!$C:$C,Übersicht!$C25,Belegliste!$A:$A,"&gt;="&amp;O$28,Belegliste!$A:$A,"&lt;="&amp;EOMONTH(O$28,0))</f>
        <v>0</v>
      </c>
      <c r="Q25" s="44">
        <f>SUM(D25:O25)</f>
        <v>0</v>
      </c>
      <c r="R25" s="44">
        <f t="shared" si="8"/>
        <v>0</v>
      </c>
    </row>
    <row r="26" spans="2:18" x14ac:dyDescent="0.25">
      <c r="B26" s="61" t="s">
        <v>19</v>
      </c>
      <c r="C26" s="62"/>
      <c r="D26" s="42">
        <f t="shared" ref="D26:J26" si="9">SUM(D13:D25)</f>
        <v>0</v>
      </c>
      <c r="E26" s="42">
        <f t="shared" si="9"/>
        <v>0</v>
      </c>
      <c r="F26" s="42">
        <f t="shared" si="9"/>
        <v>0</v>
      </c>
      <c r="G26" s="42">
        <f t="shared" si="9"/>
        <v>0</v>
      </c>
      <c r="H26" s="42">
        <f t="shared" si="9"/>
        <v>0</v>
      </c>
      <c r="I26" s="42">
        <f t="shared" si="9"/>
        <v>0</v>
      </c>
      <c r="J26" s="42">
        <f t="shared" si="9"/>
        <v>0</v>
      </c>
      <c r="K26" s="42">
        <f>SUM(K13:K25)</f>
        <v>0</v>
      </c>
      <c r="L26" s="42">
        <f t="shared" ref="L26:O26" si="10">SUM(L13:L25)</f>
        <v>800</v>
      </c>
      <c r="M26" s="42">
        <f t="shared" si="10"/>
        <v>0</v>
      </c>
      <c r="N26" s="42">
        <f t="shared" si="10"/>
        <v>0</v>
      </c>
      <c r="O26" s="42">
        <f t="shared" si="10"/>
        <v>0</v>
      </c>
      <c r="Q26" s="45">
        <f>SUM(D26:O26)</f>
        <v>800</v>
      </c>
      <c r="R26" s="45">
        <f t="shared" si="8"/>
        <v>66.666666666666671</v>
      </c>
    </row>
    <row r="27" spans="2:18" ht="14.25" customHeight="1" x14ac:dyDescent="0.25">
      <c r="C27" s="6"/>
    </row>
    <row r="28" spans="2:18" s="1" customFormat="1" x14ac:dyDescent="0.25">
      <c r="B28" s="63"/>
      <c r="C28" s="64"/>
      <c r="D28" s="14">
        <f>DATE(YEAR(Eingaben!I3),MONTH(Eingaben!I3),DAY(Eingaben!I3))</f>
        <v>43101</v>
      </c>
      <c r="E28" s="14">
        <f>DATE(YEAR(D28),MONTH(D28)+1,DAY(D28))</f>
        <v>43132</v>
      </c>
      <c r="F28" s="14">
        <f t="shared" ref="F28:O28" si="11">DATE(YEAR(E28),MONTH(E28)+1,DAY(E28))</f>
        <v>43160</v>
      </c>
      <c r="G28" s="14">
        <f t="shared" si="11"/>
        <v>43191</v>
      </c>
      <c r="H28" s="14">
        <f t="shared" si="11"/>
        <v>43221</v>
      </c>
      <c r="I28" s="14">
        <f t="shared" si="11"/>
        <v>43252</v>
      </c>
      <c r="J28" s="14">
        <f t="shared" si="11"/>
        <v>43282</v>
      </c>
      <c r="K28" s="14">
        <f t="shared" si="11"/>
        <v>43313</v>
      </c>
      <c r="L28" s="14">
        <f t="shared" si="11"/>
        <v>43344</v>
      </c>
      <c r="M28" s="14">
        <f t="shared" si="11"/>
        <v>43374</v>
      </c>
      <c r="N28" s="14">
        <f t="shared" si="11"/>
        <v>43405</v>
      </c>
      <c r="O28" s="14">
        <f t="shared" si="11"/>
        <v>43435</v>
      </c>
      <c r="Q28" s="11" t="s">
        <v>10</v>
      </c>
      <c r="R28" s="11" t="s">
        <v>9</v>
      </c>
    </row>
    <row r="29" spans="2:18" x14ac:dyDescent="0.25">
      <c r="B29" s="55" t="s">
        <v>0</v>
      </c>
      <c r="C29" s="56"/>
      <c r="D29" s="40">
        <f t="shared" ref="D29:L29" si="12">D10</f>
        <v>0</v>
      </c>
      <c r="E29" s="40">
        <f t="shared" si="12"/>
        <v>0</v>
      </c>
      <c r="F29" s="40">
        <f t="shared" si="12"/>
        <v>0</v>
      </c>
      <c r="G29" s="40">
        <f t="shared" si="12"/>
        <v>0</v>
      </c>
      <c r="H29" s="40">
        <f t="shared" si="12"/>
        <v>0</v>
      </c>
      <c r="I29" s="40">
        <f t="shared" si="12"/>
        <v>0</v>
      </c>
      <c r="J29" s="40">
        <f t="shared" si="12"/>
        <v>0</v>
      </c>
      <c r="K29" s="40">
        <f>K10</f>
        <v>0</v>
      </c>
      <c r="L29" s="40">
        <f t="shared" si="12"/>
        <v>3500</v>
      </c>
      <c r="M29" s="40">
        <f>M10</f>
        <v>0</v>
      </c>
      <c r="N29" s="40">
        <f t="shared" ref="N29:O29" si="13">N10</f>
        <v>0</v>
      </c>
      <c r="O29" s="40">
        <f t="shared" si="13"/>
        <v>0</v>
      </c>
      <c r="P29" s="3"/>
      <c r="Q29" s="46">
        <f>SUM(D29:O29)</f>
        <v>3500</v>
      </c>
      <c r="R29" s="46">
        <f>Q29/COUNTIF(D29:O29,"&gt;0")</f>
        <v>3500</v>
      </c>
    </row>
    <row r="30" spans="2:18" x14ac:dyDescent="0.25">
      <c r="B30" s="55" t="s">
        <v>1</v>
      </c>
      <c r="C30" s="56"/>
      <c r="D30" s="40">
        <f t="shared" ref="D30:K30" si="14">D26</f>
        <v>0</v>
      </c>
      <c r="E30" s="40">
        <f t="shared" si="14"/>
        <v>0</v>
      </c>
      <c r="F30" s="40">
        <f t="shared" si="14"/>
        <v>0</v>
      </c>
      <c r="G30" s="40">
        <f t="shared" si="14"/>
        <v>0</v>
      </c>
      <c r="H30" s="40">
        <f t="shared" si="14"/>
        <v>0</v>
      </c>
      <c r="I30" s="40">
        <f t="shared" si="14"/>
        <v>0</v>
      </c>
      <c r="J30" s="40">
        <f t="shared" si="14"/>
        <v>0</v>
      </c>
      <c r="K30" s="40">
        <f t="shared" si="14"/>
        <v>0</v>
      </c>
      <c r="L30" s="40">
        <f>L26</f>
        <v>800</v>
      </c>
      <c r="M30" s="40">
        <f t="shared" ref="M30:O30" si="15">M26</f>
        <v>0</v>
      </c>
      <c r="N30" s="40">
        <f t="shared" si="15"/>
        <v>0</v>
      </c>
      <c r="O30" s="40">
        <f t="shared" si="15"/>
        <v>0</v>
      </c>
      <c r="P30" s="3"/>
      <c r="Q30" s="46">
        <f t="shared" ref="Q30" si="16">SUM(D30:O30)</f>
        <v>800</v>
      </c>
      <c r="R30" s="46">
        <f t="shared" ref="R30:R31" si="17">Q30/COUNTIF(D30:O30,"&gt;0")</f>
        <v>800</v>
      </c>
    </row>
    <row r="31" spans="2:18" x14ac:dyDescent="0.25">
      <c r="B31" s="55" t="s">
        <v>2</v>
      </c>
      <c r="C31" s="55"/>
      <c r="D31" s="40">
        <f t="shared" ref="D31:L31" si="18">D29-D30</f>
        <v>0</v>
      </c>
      <c r="E31" s="40">
        <f t="shared" si="18"/>
        <v>0</v>
      </c>
      <c r="F31" s="40">
        <f t="shared" si="18"/>
        <v>0</v>
      </c>
      <c r="G31" s="40">
        <f t="shared" si="18"/>
        <v>0</v>
      </c>
      <c r="H31" s="40">
        <f t="shared" si="18"/>
        <v>0</v>
      </c>
      <c r="I31" s="40">
        <f t="shared" si="18"/>
        <v>0</v>
      </c>
      <c r="J31" s="40">
        <f t="shared" si="18"/>
        <v>0</v>
      </c>
      <c r="K31" s="40">
        <f t="shared" si="18"/>
        <v>0</v>
      </c>
      <c r="L31" s="40">
        <f t="shared" si="18"/>
        <v>2700</v>
      </c>
      <c r="M31" s="40">
        <f>M29-M30</f>
        <v>0</v>
      </c>
      <c r="N31" s="40">
        <f t="shared" ref="N31:O31" si="19">N29-N30</f>
        <v>0</v>
      </c>
      <c r="O31" s="40">
        <f t="shared" si="19"/>
        <v>0</v>
      </c>
      <c r="P31" s="3"/>
      <c r="Q31" s="46">
        <f>SUM(D31:O31)</f>
        <v>2700</v>
      </c>
      <c r="R31" s="46">
        <f t="shared" si="17"/>
        <v>2700</v>
      </c>
    </row>
    <row r="32" spans="2:18" x14ac:dyDescent="0.25">
      <c r="B32" s="37"/>
      <c r="C32" s="38" t="s">
        <v>20</v>
      </c>
      <c r="D32" s="47" t="str">
        <f t="shared" ref="D32:K32" si="20">IFERROR(D31/D29,"DIV/0")</f>
        <v>DIV/0</v>
      </c>
      <c r="E32" s="47" t="str">
        <f t="shared" si="20"/>
        <v>DIV/0</v>
      </c>
      <c r="F32" s="47" t="str">
        <f t="shared" si="20"/>
        <v>DIV/0</v>
      </c>
      <c r="G32" s="47" t="str">
        <f t="shared" si="20"/>
        <v>DIV/0</v>
      </c>
      <c r="H32" s="47" t="str">
        <f t="shared" si="20"/>
        <v>DIV/0</v>
      </c>
      <c r="I32" s="47" t="str">
        <f t="shared" si="20"/>
        <v>DIV/0</v>
      </c>
      <c r="J32" s="47" t="str">
        <f t="shared" si="20"/>
        <v>DIV/0</v>
      </c>
      <c r="K32" s="47" t="str">
        <f t="shared" si="20"/>
        <v>DIV/0</v>
      </c>
      <c r="L32" s="47">
        <f>IFERROR(L31/L29,"DIV/0")</f>
        <v>0.77142857142857146</v>
      </c>
      <c r="M32" s="47" t="str">
        <f t="shared" ref="M32:O32" si="21">IFERROR(M31/M29,"DIV/0")</f>
        <v>DIV/0</v>
      </c>
      <c r="N32" s="47" t="str">
        <f t="shared" si="21"/>
        <v>DIV/0</v>
      </c>
      <c r="O32" s="47" t="str">
        <f t="shared" si="21"/>
        <v>DIV/0</v>
      </c>
    </row>
    <row r="33" spans="4:15" x14ac:dyDescent="0.25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5" spans="4:15" x14ac:dyDescent="0.25"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</sheetData>
  <sheetProtection algorithmName="SHA-512" hashValue="YnyFAKATibkC/5TX36fVF7SQGmNIIJCICqRZUzbQJA59GYO0UG68DlmwLmBTq+Vl2GEZISR2mY2Qlh/UnzKIhQ==" saltValue="zvTWJicngR+jPVwkCdA5QA==" spinCount="100000" sheet="1" objects="1" scenarios="1"/>
  <mergeCells count="8">
    <mergeCell ref="B30:C30"/>
    <mergeCell ref="B31:C31"/>
    <mergeCell ref="B3:C3"/>
    <mergeCell ref="B10:C10"/>
    <mergeCell ref="B12:C12"/>
    <mergeCell ref="B26:C26"/>
    <mergeCell ref="B28:C28"/>
    <mergeCell ref="B29:C29"/>
  </mergeCells>
  <conditionalFormatting sqref="D31:O31">
    <cfRule type="cellIs" dxfId="4" priority="2" operator="lessThan">
      <formula>0</formula>
    </cfRule>
  </conditionalFormatting>
  <hyperlinks>
    <hyperlink ref="D1" r:id="rId1" display="www.techwirt.net" xr:uid="{0DB776DF-0FFE-4C62-AF8D-4757BDE4ABAC}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8E4F2-4663-4A20-B85A-97FF66ED049C}">
  <dimension ref="B1"/>
  <sheetViews>
    <sheetView showGridLines="0" topLeftCell="A16" zoomScaleNormal="100" zoomScaleSheetLayoutView="100" workbookViewId="0">
      <selection activeCell="N35" sqref="N35"/>
    </sheetView>
  </sheetViews>
  <sheetFormatPr baseColWidth="10" defaultRowHeight="15" x14ac:dyDescent="0.25"/>
  <cols>
    <col min="1" max="1" width="2.140625" customWidth="1"/>
  </cols>
  <sheetData>
    <row r="1" spans="2:2" ht="21" customHeight="1" x14ac:dyDescent="0.3">
      <c r="B1" s="7" t="s">
        <v>37</v>
      </c>
    </row>
  </sheetData>
  <sheetProtection algorithmName="SHA-512" hashValue="gUv+0K1T7l3a/SR+40Mz1IzQM/fLkNqtAQ7VQvWgchsFxDUEEBie1HD0hOPhA+H43Ei/ER+IxBMCgM2b26hy8Q==" saltValue="STL8VSB52Saz6CVCLW0aS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85912-1B34-4BF1-BC18-A831B11719B8}">
  <dimension ref="A1:H70"/>
  <sheetViews>
    <sheetView workbookViewId="0">
      <pane ySplit="1" topLeftCell="A2" activePane="bottomLeft" state="frozen"/>
      <selection pane="bottomLeft" activeCell="A4" sqref="A4"/>
    </sheetView>
  </sheetViews>
  <sheetFormatPr baseColWidth="10" defaultRowHeight="15" x14ac:dyDescent="0.25"/>
  <cols>
    <col min="1" max="1" width="10.140625" style="8" bestFit="1" customWidth="1"/>
    <col min="2" max="2" width="37" customWidth="1"/>
    <col min="3" max="3" width="19.7109375" bestFit="1" customWidth="1"/>
    <col min="4" max="4" width="13.7109375" style="48" bestFit="1" customWidth="1"/>
    <col min="7" max="7" width="18" bestFit="1" customWidth="1"/>
    <col min="8" max="8" width="18.28515625" bestFit="1" customWidth="1"/>
    <col min="10" max="10" width="6.85546875" bestFit="1" customWidth="1"/>
    <col min="11" max="11" width="14.140625" bestFit="1" customWidth="1"/>
    <col min="14" max="14" width="10.140625" bestFit="1" customWidth="1"/>
  </cols>
  <sheetData>
    <row r="1" spans="1:4" s="2" customFormat="1" x14ac:dyDescent="0.25">
      <c r="A1" s="49" t="s">
        <v>16</v>
      </c>
      <c r="B1" s="49" t="s">
        <v>21</v>
      </c>
      <c r="C1" s="49" t="s">
        <v>12</v>
      </c>
      <c r="D1" s="50" t="s">
        <v>17</v>
      </c>
    </row>
    <row r="2" spans="1:4" x14ac:dyDescent="0.25">
      <c r="A2" s="39">
        <v>43345</v>
      </c>
      <c r="B2" t="s">
        <v>40</v>
      </c>
      <c r="C2" t="s">
        <v>3</v>
      </c>
      <c r="D2" s="48">
        <v>800</v>
      </c>
    </row>
    <row r="3" spans="1:4" x14ac:dyDescent="0.25">
      <c r="A3" s="39">
        <v>43368</v>
      </c>
      <c r="B3" t="s">
        <v>41</v>
      </c>
      <c r="C3" t="s">
        <v>27</v>
      </c>
      <c r="D3" s="48">
        <v>3500</v>
      </c>
    </row>
    <row r="4" spans="1:4" x14ac:dyDescent="0.25">
      <c r="A4" s="39"/>
    </row>
    <row r="5" spans="1:4" x14ac:dyDescent="0.25">
      <c r="A5" s="39"/>
    </row>
    <row r="6" spans="1:4" x14ac:dyDescent="0.25">
      <c r="A6" s="39"/>
    </row>
    <row r="7" spans="1:4" x14ac:dyDescent="0.25">
      <c r="A7" s="39"/>
    </row>
    <row r="8" spans="1:4" x14ac:dyDescent="0.25">
      <c r="A8" s="39"/>
    </row>
    <row r="9" spans="1:4" x14ac:dyDescent="0.25">
      <c r="A9" s="39"/>
    </row>
    <row r="10" spans="1:4" x14ac:dyDescent="0.25">
      <c r="A10" s="39"/>
    </row>
    <row r="11" spans="1:4" x14ac:dyDescent="0.25">
      <c r="A11" s="39"/>
    </row>
    <row r="12" spans="1:4" x14ac:dyDescent="0.25">
      <c r="A12" s="39"/>
    </row>
    <row r="13" spans="1:4" x14ac:dyDescent="0.25">
      <c r="A13" s="39"/>
    </row>
    <row r="14" spans="1:4" x14ac:dyDescent="0.25">
      <c r="A14" s="39"/>
    </row>
    <row r="15" spans="1:4" x14ac:dyDescent="0.25">
      <c r="A15" s="39"/>
    </row>
    <row r="16" spans="1:4" x14ac:dyDescent="0.25">
      <c r="A16" s="39"/>
    </row>
    <row r="17" spans="1:8" x14ac:dyDescent="0.25">
      <c r="A17" s="39"/>
    </row>
    <row r="18" spans="1:8" x14ac:dyDescent="0.25">
      <c r="A18" s="39"/>
    </row>
    <row r="19" spans="1:8" x14ac:dyDescent="0.25">
      <c r="A19" s="39"/>
    </row>
    <row r="20" spans="1:8" x14ac:dyDescent="0.25">
      <c r="A20" s="39"/>
    </row>
    <row r="21" spans="1:8" x14ac:dyDescent="0.25">
      <c r="A21" s="39"/>
    </row>
    <row r="22" spans="1:8" x14ac:dyDescent="0.25">
      <c r="A22" s="39"/>
    </row>
    <row r="23" spans="1:8" x14ac:dyDescent="0.25">
      <c r="A23" s="39"/>
    </row>
    <row r="24" spans="1:8" x14ac:dyDescent="0.25">
      <c r="A24" s="39"/>
    </row>
    <row r="25" spans="1:8" x14ac:dyDescent="0.25">
      <c r="A25" s="39"/>
    </row>
    <row r="26" spans="1:8" x14ac:dyDescent="0.25">
      <c r="A26" s="39"/>
    </row>
    <row r="27" spans="1:8" x14ac:dyDescent="0.25">
      <c r="A27" s="39"/>
    </row>
    <row r="28" spans="1:8" x14ac:dyDescent="0.25">
      <c r="A28" s="39"/>
    </row>
    <row r="29" spans="1:8" x14ac:dyDescent="0.25">
      <c r="A29" s="39"/>
    </row>
    <row r="30" spans="1:8" x14ac:dyDescent="0.25">
      <c r="A30" s="39"/>
    </row>
    <row r="31" spans="1:8" x14ac:dyDescent="0.25">
      <c r="A31" s="39"/>
      <c r="C31" s="4"/>
      <c r="G31" s="18"/>
      <c r="H31" s="19"/>
    </row>
    <row r="32" spans="1:8" x14ac:dyDescent="0.25">
      <c r="A32" s="39"/>
    </row>
    <row r="33" spans="1:1" x14ac:dyDescent="0.25">
      <c r="A33" s="39"/>
    </row>
    <row r="34" spans="1:1" x14ac:dyDescent="0.25">
      <c r="A34" s="39"/>
    </row>
    <row r="35" spans="1:1" x14ac:dyDescent="0.25">
      <c r="A35" s="39"/>
    </row>
    <row r="36" spans="1:1" x14ac:dyDescent="0.25">
      <c r="A36" s="39"/>
    </row>
    <row r="37" spans="1:1" x14ac:dyDescent="0.25">
      <c r="A37" s="39"/>
    </row>
    <row r="38" spans="1:1" x14ac:dyDescent="0.25">
      <c r="A38" s="39"/>
    </row>
    <row r="39" spans="1:1" x14ac:dyDescent="0.25">
      <c r="A39" s="39"/>
    </row>
    <row r="40" spans="1:1" x14ac:dyDescent="0.25">
      <c r="A40" s="39"/>
    </row>
    <row r="41" spans="1:1" x14ac:dyDescent="0.25">
      <c r="A41" s="39"/>
    </row>
    <row r="42" spans="1:1" x14ac:dyDescent="0.25">
      <c r="A42" s="39"/>
    </row>
    <row r="43" spans="1:1" x14ac:dyDescent="0.25">
      <c r="A43" s="39"/>
    </row>
    <row r="44" spans="1:1" x14ac:dyDescent="0.25">
      <c r="A44" s="39"/>
    </row>
    <row r="45" spans="1:1" x14ac:dyDescent="0.25">
      <c r="A45" s="39"/>
    </row>
    <row r="46" spans="1:1" x14ac:dyDescent="0.25">
      <c r="A46" s="39"/>
    </row>
    <row r="47" spans="1:1" x14ac:dyDescent="0.25">
      <c r="A47" s="39"/>
    </row>
    <row r="48" spans="1:1" x14ac:dyDescent="0.25">
      <c r="A48" s="39"/>
    </row>
    <row r="49" spans="1:1" x14ac:dyDescent="0.25">
      <c r="A49" s="39"/>
    </row>
    <row r="50" spans="1:1" x14ac:dyDescent="0.25">
      <c r="A50" s="39"/>
    </row>
    <row r="51" spans="1:1" x14ac:dyDescent="0.25">
      <c r="A51" s="39"/>
    </row>
    <row r="52" spans="1:1" x14ac:dyDescent="0.25">
      <c r="A52" s="39"/>
    </row>
    <row r="53" spans="1:1" x14ac:dyDescent="0.25">
      <c r="A53" s="39"/>
    </row>
    <row r="54" spans="1:1" x14ac:dyDescent="0.25">
      <c r="A54" s="39"/>
    </row>
    <row r="55" spans="1:1" x14ac:dyDescent="0.25">
      <c r="A55" s="39"/>
    </row>
    <row r="56" spans="1:1" x14ac:dyDescent="0.25">
      <c r="A56" s="39"/>
    </row>
    <row r="57" spans="1:1" x14ac:dyDescent="0.25">
      <c r="A57" s="39"/>
    </row>
    <row r="58" spans="1:1" x14ac:dyDescent="0.25">
      <c r="A58" s="39"/>
    </row>
    <row r="59" spans="1:1" x14ac:dyDescent="0.25">
      <c r="A59" s="39"/>
    </row>
    <row r="60" spans="1:1" x14ac:dyDescent="0.25">
      <c r="A60" s="39"/>
    </row>
    <row r="61" spans="1:1" x14ac:dyDescent="0.25">
      <c r="A61" s="39"/>
    </row>
    <row r="62" spans="1:1" x14ac:dyDescent="0.25">
      <c r="A62" s="39"/>
    </row>
    <row r="63" spans="1:1" x14ac:dyDescent="0.25">
      <c r="A63" s="39"/>
    </row>
    <row r="64" spans="1:1" x14ac:dyDescent="0.25">
      <c r="A64" s="39"/>
    </row>
    <row r="65" spans="1:1" x14ac:dyDescent="0.25">
      <c r="A65" s="39"/>
    </row>
    <row r="66" spans="1:1" x14ac:dyDescent="0.25">
      <c r="A66" s="39"/>
    </row>
    <row r="67" spans="1:1" x14ac:dyDescent="0.25">
      <c r="A67" s="39"/>
    </row>
    <row r="68" spans="1:1" x14ac:dyDescent="0.25">
      <c r="A68" s="39"/>
    </row>
    <row r="69" spans="1:1" x14ac:dyDescent="0.25">
      <c r="A69" s="39"/>
    </row>
    <row r="70" spans="1:1" x14ac:dyDescent="0.25">
      <c r="A70" s="39"/>
    </row>
  </sheetData>
  <autoFilter ref="A1:D61" xr:uid="{428B61BE-D391-4AEA-A825-6492F2143B9E}">
    <sortState ref="A2:D62">
      <sortCondition ref="A1:A61"/>
    </sortState>
  </autoFilter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id="{8BD29833-7459-4DEE-B346-647436ADF2E7}">
            <xm:f>$C8=OR(Eingaben!$C$4,Eingaben!$C$5,Eingaben!$C$6,Eingaben!$C$7,Eingaben!$C$9,Eingaben!$C$8)</xm:f>
            <x14:dxf>
              <font>
                <color rgb="FF00B050"/>
              </font>
            </x14:dxf>
          </x14:cfRule>
          <xm:sqref>A1:D40 A44:D47 A51:D1048576</xm:sqref>
        </x14:conditionalFormatting>
        <x14:conditionalFormatting xmlns:xm="http://schemas.microsoft.com/office/excel/2006/main">
          <x14:cfRule type="expression" priority="27" id="{8BD29833-7459-4DEE-B346-647436ADF2E7}">
            <xm:f>$C54=OR(Eingaben!$C$4,Eingaben!$C$5,Eingaben!$C$6,Eingaben!$C$7,Eingaben!$C$9,Eingaben!$C$8)</xm:f>
            <x14:dxf>
              <font>
                <color rgb="FF00B050"/>
              </font>
            </x14:dxf>
          </x14:cfRule>
          <xm:sqref>A48:D50</xm:sqref>
        </x14:conditionalFormatting>
        <x14:conditionalFormatting xmlns:xm="http://schemas.microsoft.com/office/excel/2006/main">
          <x14:cfRule type="expression" priority="28" id="{8BD29833-7459-4DEE-B346-647436ADF2E7}">
            <xm:f>#REF!=OR(Eingaben!$C$4,Eingaben!$C$5,Eingaben!$C$6,Eingaben!$C$7,Eingaben!$C$9,Eingaben!$C$8)</xm:f>
            <x14:dxf>
              <font>
                <color rgb="FF00B050"/>
              </font>
            </x14:dxf>
          </x14:cfRule>
          <xm:sqref>A43:D43</xm:sqref>
        </x14:conditionalFormatting>
        <x14:conditionalFormatting xmlns:xm="http://schemas.microsoft.com/office/excel/2006/main">
          <x14:cfRule type="expression" priority="29" id="{8BD29833-7459-4DEE-B346-647436ADF2E7}">
            <xm:f>$C49=OR(Eingaben!$C$4,Eingaben!$C$5,Eingaben!$C$6,Eingaben!$C$7,Eingaben!$C$9,Eingaben!$C$8)</xm:f>
            <x14:dxf>
              <font>
                <color rgb="FF00B050"/>
              </font>
            </x14:dxf>
          </x14:cfRule>
          <xm:sqref>A41:D42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3DDD8-881C-437C-99BF-CC5F3750ACF8}">
  <dimension ref="B1:I26"/>
  <sheetViews>
    <sheetView workbookViewId="0">
      <selection activeCell="B19" sqref="B19:I19"/>
    </sheetView>
  </sheetViews>
  <sheetFormatPr baseColWidth="10" defaultRowHeight="15" x14ac:dyDescent="0.25"/>
  <cols>
    <col min="1" max="1" width="2.140625" customWidth="1"/>
    <col min="2" max="2" width="43" customWidth="1"/>
    <col min="3" max="3" width="41" customWidth="1"/>
    <col min="4" max="4" width="4" customWidth="1"/>
    <col min="5" max="5" width="14.28515625" customWidth="1"/>
    <col min="6" max="6" width="14.42578125" customWidth="1"/>
    <col min="7" max="7" width="3.85546875" customWidth="1"/>
    <col min="9" max="9" width="10.140625" bestFit="1" customWidth="1"/>
  </cols>
  <sheetData>
    <row r="1" spans="2:9" ht="21" customHeight="1" x14ac:dyDescent="0.3">
      <c r="B1" s="7" t="s">
        <v>36</v>
      </c>
    </row>
    <row r="3" spans="2:9" x14ac:dyDescent="0.25">
      <c r="B3" s="20" t="s">
        <v>6</v>
      </c>
      <c r="C3" s="20" t="s">
        <v>4</v>
      </c>
      <c r="E3" s="20" t="s">
        <v>23</v>
      </c>
      <c r="F3" s="21" t="s">
        <v>22</v>
      </c>
      <c r="H3" s="12" t="s">
        <v>24</v>
      </c>
      <c r="I3" s="54">
        <v>43101</v>
      </c>
    </row>
    <row r="4" spans="2:9" x14ac:dyDescent="0.25">
      <c r="B4" s="22" t="s">
        <v>3</v>
      </c>
      <c r="C4" s="22" t="s">
        <v>27</v>
      </c>
      <c r="E4" s="53">
        <f>Übersicht!D28</f>
        <v>43101</v>
      </c>
      <c r="F4" s="13">
        <v>0.5</v>
      </c>
    </row>
    <row r="5" spans="2:9" x14ac:dyDescent="0.25">
      <c r="B5" s="23" t="s">
        <v>31</v>
      </c>
      <c r="C5" s="22" t="s">
        <v>26</v>
      </c>
      <c r="E5" s="53">
        <f>Übersicht!E28</f>
        <v>43132</v>
      </c>
      <c r="F5" s="13">
        <v>0.5</v>
      </c>
    </row>
    <row r="6" spans="2:9" x14ac:dyDescent="0.25">
      <c r="B6" s="22" t="s">
        <v>30</v>
      </c>
      <c r="C6" s="22" t="s">
        <v>28</v>
      </c>
      <c r="E6" s="53">
        <f>Übersicht!F28</f>
        <v>43160</v>
      </c>
      <c r="F6" s="13">
        <v>0.5</v>
      </c>
    </row>
    <row r="7" spans="2:9" x14ac:dyDescent="0.25">
      <c r="B7" s="22" t="s">
        <v>13</v>
      </c>
      <c r="C7" s="22" t="s">
        <v>11</v>
      </c>
      <c r="E7" s="53">
        <f>Übersicht!G28</f>
        <v>43191</v>
      </c>
      <c r="F7" s="13">
        <v>0.5</v>
      </c>
    </row>
    <row r="8" spans="2:9" x14ac:dyDescent="0.25">
      <c r="B8" s="22" t="s">
        <v>32</v>
      </c>
      <c r="C8" s="22" t="s">
        <v>29</v>
      </c>
      <c r="E8" s="53">
        <f>Übersicht!H28</f>
        <v>43221</v>
      </c>
      <c r="F8" s="13">
        <v>0.5</v>
      </c>
    </row>
    <row r="9" spans="2:9" x14ac:dyDescent="0.25">
      <c r="B9" s="22" t="s">
        <v>14</v>
      </c>
      <c r="C9" s="22" t="s">
        <v>8</v>
      </c>
      <c r="E9" s="53">
        <f>Übersicht!I28</f>
        <v>43252</v>
      </c>
      <c r="F9" s="13">
        <v>0.5</v>
      </c>
    </row>
    <row r="10" spans="2:9" x14ac:dyDescent="0.25">
      <c r="B10" s="22" t="s">
        <v>15</v>
      </c>
      <c r="C10" s="19"/>
      <c r="E10" s="53">
        <f>Übersicht!J28</f>
        <v>43282</v>
      </c>
      <c r="F10" s="13">
        <v>0.5</v>
      </c>
    </row>
    <row r="11" spans="2:9" x14ac:dyDescent="0.25">
      <c r="B11" s="22" t="s">
        <v>5</v>
      </c>
      <c r="C11" s="19"/>
      <c r="E11" s="53">
        <f>Übersicht!K28</f>
        <v>43313</v>
      </c>
      <c r="F11" s="13">
        <v>0.5</v>
      </c>
    </row>
    <row r="12" spans="2:9" x14ac:dyDescent="0.25">
      <c r="B12" s="22" t="s">
        <v>7</v>
      </c>
      <c r="C12" s="19"/>
      <c r="E12" s="53">
        <f>Übersicht!L28</f>
        <v>43344</v>
      </c>
      <c r="F12" s="13">
        <v>0.5</v>
      </c>
    </row>
    <row r="13" spans="2:9" x14ac:dyDescent="0.25">
      <c r="B13" s="22" t="s">
        <v>34</v>
      </c>
      <c r="C13" s="19"/>
      <c r="E13" s="53">
        <f>Übersicht!M28</f>
        <v>43374</v>
      </c>
      <c r="F13" s="13">
        <v>0.5</v>
      </c>
    </row>
    <row r="14" spans="2:9" x14ac:dyDescent="0.25">
      <c r="B14" s="22" t="s">
        <v>33</v>
      </c>
      <c r="C14" s="19"/>
      <c r="E14" s="53">
        <f>Übersicht!N28</f>
        <v>43405</v>
      </c>
      <c r="F14" s="13">
        <v>0.5</v>
      </c>
    </row>
    <row r="15" spans="2:9" x14ac:dyDescent="0.25">
      <c r="B15" s="22" t="s">
        <v>35</v>
      </c>
      <c r="C15" s="19"/>
      <c r="E15" s="53">
        <f>Übersicht!O28</f>
        <v>43435</v>
      </c>
      <c r="F15" s="13">
        <v>0.5</v>
      </c>
    </row>
    <row r="16" spans="2:9" x14ac:dyDescent="0.25">
      <c r="B16" s="22"/>
      <c r="C16" s="19"/>
    </row>
    <row r="18" spans="2:9" ht="15.75" thickBot="1" x14ac:dyDescent="0.3"/>
    <row r="19" spans="2:9" ht="45" customHeight="1" thickBot="1" x14ac:dyDescent="0.3">
      <c r="B19" s="65" t="s">
        <v>39</v>
      </c>
      <c r="C19" s="66"/>
      <c r="D19" s="66"/>
      <c r="E19" s="66"/>
      <c r="F19" s="66"/>
      <c r="G19" s="66"/>
      <c r="H19" s="66"/>
      <c r="I19" s="67"/>
    </row>
    <row r="20" spans="2:9" x14ac:dyDescent="0.25">
      <c r="B20" s="51"/>
      <c r="C20" s="51"/>
      <c r="D20" s="51"/>
      <c r="E20" s="51"/>
      <c r="F20" s="51"/>
      <c r="G20" s="51"/>
      <c r="H20" s="51"/>
      <c r="I20" s="51"/>
    </row>
    <row r="21" spans="2:9" x14ac:dyDescent="0.25">
      <c r="B21" s="51"/>
      <c r="C21" s="51"/>
      <c r="D21" s="51"/>
      <c r="E21" s="51"/>
      <c r="F21" s="51"/>
      <c r="G21" s="51"/>
      <c r="H21" s="51"/>
      <c r="I21" s="51"/>
    </row>
    <row r="22" spans="2:9" x14ac:dyDescent="0.25">
      <c r="B22" s="51"/>
      <c r="C22" s="51"/>
      <c r="D22" s="51"/>
      <c r="E22" s="51"/>
      <c r="F22" s="51"/>
      <c r="G22" s="51"/>
      <c r="H22" s="51"/>
      <c r="I22" s="51"/>
    </row>
    <row r="23" spans="2:9" x14ac:dyDescent="0.25">
      <c r="B23" s="51"/>
      <c r="C23" s="51"/>
      <c r="D23" s="51"/>
      <c r="E23" s="51"/>
      <c r="F23" s="51"/>
      <c r="G23" s="51"/>
      <c r="H23" s="51"/>
      <c r="I23" s="51"/>
    </row>
    <row r="24" spans="2:9" x14ac:dyDescent="0.25">
      <c r="B24" s="51"/>
      <c r="C24" s="51"/>
      <c r="D24" s="51"/>
      <c r="E24" s="51"/>
      <c r="F24" s="51"/>
      <c r="G24" s="51"/>
      <c r="H24" s="51"/>
      <c r="I24" s="51"/>
    </row>
    <row r="25" spans="2:9" x14ac:dyDescent="0.25">
      <c r="B25" s="51"/>
      <c r="C25" s="51"/>
      <c r="D25" s="51"/>
      <c r="E25" s="51"/>
      <c r="F25" s="51"/>
      <c r="G25" s="51"/>
      <c r="H25" s="51"/>
      <c r="I25" s="51"/>
    </row>
    <row r="26" spans="2:9" x14ac:dyDescent="0.25">
      <c r="B26" s="51"/>
      <c r="C26" s="51"/>
      <c r="D26" s="51"/>
      <c r="E26" s="51"/>
      <c r="F26" s="51"/>
      <c r="G26" s="51"/>
      <c r="H26" s="51"/>
      <c r="I26" s="51"/>
    </row>
  </sheetData>
  <mergeCells count="1">
    <mergeCell ref="B19:I19"/>
  </mergeCells>
  <hyperlinks>
    <hyperlink ref="B19:I19" r:id="rId1" display="Weitere nützliche Excel-Vorlagen findest du auf www.techwirt.net zum Download." xr:uid="{11EFF1AF-E671-4B79-8B7A-C3C59EC3AF8F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Übersicht</vt:lpstr>
      <vt:lpstr>Auswertung</vt:lpstr>
      <vt:lpstr>Belegliste</vt:lpstr>
      <vt:lpstr>Eingaben</vt:lpstr>
      <vt:lpstr>Auswertung!Druckbereich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2018-09-06T20:00:46Z</dcterms:modified>
</cp:coreProperties>
</file>